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User\Documents\przetargi\siwz nasze\lubuskie\nowogród bobrzański\cała gmina\finalna\"/>
    </mc:Choice>
  </mc:AlternateContent>
  <xr:revisionPtr revIDLastSave="0" documentId="13_ncr:1_{CA5C1B74-3F56-4162-8DA8-48B7CEF6279E}" xr6:coauthVersionLast="47" xr6:coauthVersionMax="47" xr10:uidLastSave="{00000000-0000-0000-0000-000000000000}"/>
  <bookViews>
    <workbookView xWindow="-108" yWindow="-108" windowWidth="23256" windowHeight="12576" xr2:uid="{D5786E7D-FB43-4E39-8C44-60DC339B7F07}"/>
  </bookViews>
  <sheets>
    <sheet name="Arkusz1" sheetId="1" r:id="rId1"/>
    <sheet name="Arkusz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96" i="1" l="1"/>
  <c r="B9" i="2"/>
  <c r="G193" i="1" l="1"/>
  <c r="F193" i="1"/>
  <c r="E193" i="1"/>
  <c r="D193" i="1"/>
  <c r="C193" i="1"/>
  <c r="B193" i="1"/>
  <c r="G187" i="1"/>
  <c r="F187" i="1"/>
  <c r="E187" i="1"/>
  <c r="D187" i="1"/>
  <c r="C187" i="1"/>
  <c r="B187" i="1"/>
  <c r="G178" i="1"/>
  <c r="F178" i="1"/>
  <c r="E178" i="1"/>
  <c r="D178" i="1"/>
  <c r="C178" i="1"/>
  <c r="B178" i="1"/>
  <c r="G176" i="1"/>
  <c r="F176" i="1"/>
  <c r="E176" i="1"/>
  <c r="D176" i="1"/>
  <c r="C176" i="1"/>
  <c r="B176" i="1"/>
  <c r="G172" i="1"/>
  <c r="F172" i="1"/>
  <c r="E172" i="1"/>
  <c r="D172" i="1"/>
  <c r="C172" i="1"/>
  <c r="B172" i="1"/>
  <c r="G169" i="1"/>
  <c r="F169" i="1"/>
  <c r="E169" i="1"/>
  <c r="D169" i="1"/>
  <c r="C169" i="1"/>
  <c r="B169" i="1"/>
  <c r="G166" i="1"/>
  <c r="F166" i="1"/>
  <c r="E166" i="1"/>
  <c r="D166" i="1"/>
  <c r="C166" i="1"/>
  <c r="B166" i="1"/>
  <c r="G159" i="1"/>
  <c r="F159" i="1"/>
  <c r="E159" i="1"/>
  <c r="D159" i="1"/>
  <c r="C159" i="1"/>
  <c r="B159" i="1"/>
  <c r="G157" i="1"/>
  <c r="F157" i="1"/>
  <c r="E157" i="1"/>
  <c r="D157" i="1"/>
  <c r="C157" i="1"/>
  <c r="B157" i="1"/>
  <c r="G155" i="1"/>
  <c r="F155" i="1"/>
  <c r="E155" i="1"/>
  <c r="D155" i="1"/>
  <c r="C155" i="1"/>
  <c r="B155" i="1"/>
  <c r="G149" i="1"/>
  <c r="F149" i="1"/>
  <c r="E149" i="1"/>
  <c r="D149" i="1"/>
  <c r="C149" i="1"/>
  <c r="B149" i="1"/>
  <c r="G147" i="1"/>
  <c r="F147" i="1"/>
  <c r="E147" i="1"/>
  <c r="D147" i="1"/>
  <c r="C147" i="1"/>
  <c r="B147" i="1"/>
  <c r="G137" i="1"/>
  <c r="F137" i="1"/>
  <c r="E137" i="1"/>
  <c r="D137" i="1"/>
  <c r="C137" i="1"/>
  <c r="B137" i="1"/>
  <c r="G135" i="1"/>
  <c r="F135" i="1"/>
  <c r="E135" i="1"/>
  <c r="D135" i="1"/>
  <c r="C135" i="1"/>
  <c r="B135" i="1"/>
  <c r="G133" i="1"/>
  <c r="F133" i="1"/>
  <c r="E133" i="1"/>
  <c r="D133" i="1"/>
  <c r="C133" i="1"/>
  <c r="B133" i="1"/>
  <c r="G131" i="1"/>
  <c r="F131" i="1"/>
  <c r="E131" i="1"/>
  <c r="D131" i="1"/>
  <c r="C131" i="1"/>
  <c r="B131" i="1"/>
  <c r="G122" i="1"/>
  <c r="F122" i="1"/>
  <c r="E122" i="1"/>
  <c r="D122" i="1"/>
  <c r="C122" i="1"/>
  <c r="B122" i="1"/>
  <c r="F110" i="1"/>
  <c r="E110" i="1"/>
  <c r="D110" i="1"/>
  <c r="C110" i="1"/>
  <c r="B110" i="1"/>
  <c r="G108" i="1"/>
  <c r="F108" i="1"/>
  <c r="E108" i="1"/>
  <c r="D108" i="1"/>
  <c r="C108" i="1"/>
  <c r="B108" i="1"/>
  <c r="G104" i="1"/>
  <c r="F104" i="1"/>
  <c r="E104" i="1"/>
  <c r="D104" i="1"/>
  <c r="C104" i="1"/>
  <c r="B104" i="1"/>
  <c r="G101" i="1"/>
  <c r="F101" i="1"/>
  <c r="E101" i="1"/>
  <c r="D101" i="1"/>
  <c r="C101" i="1"/>
  <c r="B101" i="1"/>
  <c r="G97" i="1"/>
  <c r="F97" i="1"/>
  <c r="E97" i="1"/>
  <c r="D97" i="1"/>
  <c r="C97" i="1"/>
  <c r="B97" i="1"/>
  <c r="G92" i="1"/>
  <c r="F92" i="1"/>
  <c r="E92" i="1"/>
  <c r="D92" i="1"/>
  <c r="C92" i="1"/>
  <c r="B92" i="1"/>
  <c r="G95" i="1"/>
  <c r="F95" i="1"/>
  <c r="E95" i="1"/>
  <c r="D95" i="1"/>
  <c r="C95" i="1"/>
  <c r="B95" i="1"/>
  <c r="G79" i="1"/>
  <c r="F79" i="1"/>
  <c r="E79" i="1"/>
  <c r="D79" i="1"/>
  <c r="C79" i="1"/>
  <c r="B79" i="1"/>
  <c r="G72" i="1"/>
  <c r="F72" i="1"/>
  <c r="E72" i="1"/>
  <c r="D72" i="1"/>
  <c r="C72" i="1"/>
  <c r="B72" i="1"/>
  <c r="G194" i="1" l="1"/>
  <c r="G196" i="1" s="1"/>
  <c r="C194" i="1"/>
  <c r="C196" i="1" s="1"/>
  <c r="E194" i="1"/>
  <c r="E196" i="1" s="1"/>
  <c r="F194" i="1"/>
  <c r="F196" i="1" s="1"/>
  <c r="D194" i="1"/>
  <c r="D196" i="1" s="1"/>
</calcChain>
</file>

<file path=xl/sharedStrings.xml><?xml version="1.0" encoding="utf-8"?>
<sst xmlns="http://schemas.openxmlformats.org/spreadsheetml/2006/main" count="371" uniqueCount="357">
  <si>
    <t>Lokalizacja</t>
  </si>
  <si>
    <t>Nowogród B. Dolny - ul. Spacerowa</t>
  </si>
  <si>
    <r>
      <rPr>
        <b/>
        <sz val="11"/>
        <color theme="1"/>
        <rFont val="Calibri"/>
        <family val="2"/>
        <charset val="238"/>
        <scheme val="minor"/>
      </rPr>
      <t>E</t>
    </r>
    <r>
      <rPr>
        <sz val="11"/>
        <color theme="1"/>
        <rFont val="Calibri"/>
        <family val="2"/>
        <charset val="238"/>
        <scheme val="minor"/>
      </rPr>
      <t xml:space="preserve">- słupy ENEA (nowa sieć, słupy i oprawy) </t>
    </r>
  </si>
  <si>
    <t xml:space="preserve">uwagi </t>
  </si>
  <si>
    <t xml:space="preserve">Nowogród B. Dolny - ul.Osiedle Robotnicze </t>
  </si>
  <si>
    <t xml:space="preserve">Nowogród B. Dolny - ul. Dworcowa </t>
  </si>
  <si>
    <t xml:space="preserve">Nowogród B. Dolny - ul. Piaskowa </t>
  </si>
  <si>
    <t>Nowogród B. Dolny - ul. Wojska Polskiego</t>
  </si>
  <si>
    <t xml:space="preserve">Nowogród B. Dolny - ul. Drzewna </t>
  </si>
  <si>
    <t>Nowogród B. Dolny - ul. Winiary</t>
  </si>
  <si>
    <t>Nowogród B. Dolny - ul. Prosta</t>
  </si>
  <si>
    <t>Nowogród B. Dolny - ul. Grodzka</t>
  </si>
  <si>
    <t xml:space="preserve">Nowogród B. Dolny - ul. dz 1839/16 </t>
  </si>
  <si>
    <t>Nowogród B. Dolny - ul. Kupiecka</t>
  </si>
  <si>
    <t>Nowogród B. Górny - ul. Mickiewicza</t>
  </si>
  <si>
    <t>Nowogród B. Dolny - ul. Dobra</t>
  </si>
  <si>
    <t>Nowogród B. Dolny - ul. Konopnicka</t>
  </si>
  <si>
    <t xml:space="preserve">Nowogród B. Dolny - ul. Nad Stawami </t>
  </si>
  <si>
    <t xml:space="preserve">Nowogród B. Dolny - ul. Kościelna </t>
  </si>
  <si>
    <t>Nowogród B. Dolny - ul. Pocztowa</t>
  </si>
  <si>
    <t xml:space="preserve">Nowogród B. Dolny - ul. Kochanowskiego </t>
  </si>
  <si>
    <t xml:space="preserve">Nowogród B. Dolny - ul. Dąbrowskiego </t>
  </si>
  <si>
    <t xml:space="preserve">Nowogród B. Dolny - ul. 3 Maja </t>
  </si>
  <si>
    <t xml:space="preserve">Nowogród B. Dolny - ul. 1 Maja </t>
  </si>
  <si>
    <t xml:space="preserve">Nowogród B. Dolny - ul. Plac Wolności </t>
  </si>
  <si>
    <t xml:space="preserve">Nowogród B. Dolny - ul. Wazów </t>
  </si>
  <si>
    <t xml:space="preserve">Nowogród B. Dolny - ul. Nad Bobrem </t>
  </si>
  <si>
    <t xml:space="preserve">Nowogród B. Dolny - ul. Tama Kolejowa </t>
  </si>
  <si>
    <t xml:space="preserve">Nowogród B. Dolny - ul. Gajowa </t>
  </si>
  <si>
    <t xml:space="preserve">Nowogród B. Dolny - ul. Łąkowa </t>
  </si>
  <si>
    <t xml:space="preserve">Nowogród B. Dolny - ul. Borówkowa </t>
  </si>
  <si>
    <t>Nowogród B. Dolny - ul. dz  drogowa nr 1151</t>
  </si>
  <si>
    <t xml:space="preserve">Nowogród B. Dolny - ul. Myśliwska </t>
  </si>
  <si>
    <t xml:space="preserve">Nowogród B. Dolny - ul. Bukowa </t>
  </si>
  <si>
    <t>Nowogród B. Dolny - ul. Willowa</t>
  </si>
  <si>
    <t xml:space="preserve">Nowogród B. Dolny - ul. Świerkowa </t>
  </si>
  <si>
    <t>Nowogród B. Dolny - ul. Sosnowa</t>
  </si>
  <si>
    <t xml:space="preserve">Nowogród B   Górny - ul. Słowackiego </t>
  </si>
  <si>
    <t xml:space="preserve">Nowogród B   Górny - ul. Wodna </t>
  </si>
  <si>
    <t xml:space="preserve">Nowogród B. Dolny i Górny - ul. Henryka Brodatego </t>
  </si>
  <si>
    <t>Nowogród B   Górny - ul. Polna</t>
  </si>
  <si>
    <t xml:space="preserve">Nowogród B   Górny - ul. Wąska </t>
  </si>
  <si>
    <t>Nowogród B   Górny - ul. Świętej Jadwigi i dz. 776/1</t>
  </si>
  <si>
    <t>Nowogród B   Górny - ul. Majowa</t>
  </si>
  <si>
    <t xml:space="preserve">Nowogród B   Górny - ul. 9 Maja </t>
  </si>
  <si>
    <t xml:space="preserve">Nowogród B   Górny - ul. Tęczowa </t>
  </si>
  <si>
    <t xml:space="preserve">Nowogród B   Górny - ul. Unii Europejskiej </t>
  </si>
  <si>
    <t xml:space="preserve">Nowogród B   Górny - ul. Promykowa </t>
  </si>
  <si>
    <t xml:space="preserve">Cieszów </t>
  </si>
  <si>
    <t>Dobroszów Mały</t>
  </si>
  <si>
    <t>Krzewiny</t>
  </si>
  <si>
    <t>Krzywa</t>
  </si>
  <si>
    <t>Łagoda</t>
  </si>
  <si>
    <t>Pajęczno</t>
  </si>
  <si>
    <t>Popowice</t>
  </si>
  <si>
    <t>Podgórzyce</t>
  </si>
  <si>
    <t>Turów</t>
  </si>
  <si>
    <t xml:space="preserve">Zastosować słupy o wyskości i  kształcie przybliżonym do słupów z początku ul. Winiary od strony ul. Żarskiej (słupy aluminiowe)  </t>
  </si>
  <si>
    <t>Dodatkowa lampa parkowa o wyskokości i kształtcie zbliżonym do lamp znajdujacych się na ul. Parkowej</t>
  </si>
  <si>
    <t xml:space="preserve">Nowogród B. Dolny - ul. Okrężna </t>
  </si>
  <si>
    <t xml:space="preserve">Nowogród B   Górny - ul. Działkowa </t>
  </si>
  <si>
    <t xml:space="preserve">Nowogród B   Górny - ul. Wiejska </t>
  </si>
  <si>
    <t xml:space="preserve">Nowogród B   Górny - ul. Spokojna </t>
  </si>
  <si>
    <t xml:space="preserve">Nowogród B   Górny - ul. Reja </t>
  </si>
  <si>
    <t xml:space="preserve">Nowogród B   Górny - ul. Zamkowa </t>
  </si>
  <si>
    <t>Nowogród B   Górny - ul. T. Kościuszki</t>
  </si>
  <si>
    <t xml:space="preserve">Nowogród B   Górny - ul. Zielona </t>
  </si>
  <si>
    <t xml:space="preserve">Nowogród B   Górny - ul. Lazurowa </t>
  </si>
  <si>
    <t xml:space="preserve">Nowogród B   Górny - ul. Jasna </t>
  </si>
  <si>
    <t xml:space="preserve">Nowogród B   Górny - ul. Słoneczna </t>
  </si>
  <si>
    <t>Nowogród B   Górny - ul. Krótka</t>
  </si>
  <si>
    <t>Nowogród B   Górny - ul. Porzeczkowa</t>
  </si>
  <si>
    <t xml:space="preserve">Nowogród B   Górny - ul. Ogrodowa </t>
  </si>
  <si>
    <t>Nowogród B   Górny - ul. Botaniczna</t>
  </si>
  <si>
    <t xml:space="preserve">Nowogród B   Górny - ul. Zielonogórska </t>
  </si>
  <si>
    <t>Nowogród B   Górny - ul. Fabryczna</t>
  </si>
  <si>
    <t>Nowogród B   Górny - ul. Wędkarzy</t>
  </si>
  <si>
    <t xml:space="preserve">Nowogród B   Górny - ul. Turkusowa </t>
  </si>
  <si>
    <t xml:space="preserve">budowa nowego odcinka </t>
  </si>
  <si>
    <t xml:space="preserve">Klepina ul. Klonowa </t>
  </si>
  <si>
    <t xml:space="preserve">Odcinek mierzony od tablicy miejcowości od strony Nowogrodu Bobrz do 50 metrów za skrzyżowaniem z ul. Myśliwską w stronę Drągowiny. </t>
  </si>
  <si>
    <t xml:space="preserve">Klepina ul. Polna </t>
  </si>
  <si>
    <t xml:space="preserve">Klepina ul. Myśliwska </t>
  </si>
  <si>
    <t>Klepina ul. Lubuska</t>
  </si>
  <si>
    <t xml:space="preserve">Klepina ul.Strumykowa </t>
  </si>
  <si>
    <t>Klepina ul. Różna posesje 2,4,6</t>
  </si>
  <si>
    <t xml:space="preserve">Klepina ul. Szkolna </t>
  </si>
  <si>
    <t xml:space="preserve">Klepina ul.Leśna  </t>
  </si>
  <si>
    <t>Klepina ul.Krótka</t>
  </si>
  <si>
    <t>Skibice ul. Górna</t>
  </si>
  <si>
    <t xml:space="preserve">Skibice ul. Św. Marcina </t>
  </si>
  <si>
    <t xml:space="preserve">Przybymierz ul. Kasztanowa </t>
  </si>
  <si>
    <t xml:space="preserve">Przybymierz ul. Klubowa </t>
  </si>
  <si>
    <t xml:space="preserve">Przybymierz ul. Szkolna </t>
  </si>
  <si>
    <t>Odcinek mierzony od ul. Kasztanowej do ul. Krótkiej</t>
  </si>
  <si>
    <t xml:space="preserve">Przybymierz ul. Leśna </t>
  </si>
  <si>
    <t xml:space="preserve">Przybymierz ul. Rzeczna  </t>
  </si>
  <si>
    <t>Odcinek mierzony od posesji nr 17 na ul. Kasztanowej do ul. Łąkowej</t>
  </si>
  <si>
    <t xml:space="preserve">Przybymierz ul. Spokojna </t>
  </si>
  <si>
    <t xml:space="preserve">Odcinek mierzony od ul. Kasztanowej  do posesji nr 29A na ul. Rzecznej </t>
  </si>
  <si>
    <t>Odcinek mierzony od posesji nr 2 na ul. Leśnej do ul. Szkolnej</t>
  </si>
  <si>
    <t>Drągowina ul. Porzeczkowa</t>
  </si>
  <si>
    <t>Odcinek mierzony od posesji nr 3 na ul. Objazdowa  do ul. Kościelnej. Od posesji nr 3 do do posesji nr 4 jest  561 m i 1 lampa E. Od skrętu do posesji nr 4 do ul. Długiej jest 165 m i 2 lampy E. czyli potrzeba budowy 726 m kabla (cały odcinek ma 921 m)</t>
  </si>
  <si>
    <t xml:space="preserve">Sobolice ul. Dluga </t>
  </si>
  <si>
    <t xml:space="preserve">Odcinek mierzony od posesji nr 1 na ul. Długiej  do posesji nr 21 ul. Długiej . </t>
  </si>
  <si>
    <t>Sobolice ul. Objazdowa 195+561+165</t>
  </si>
  <si>
    <t xml:space="preserve">Dobroszów Wielki ul Żagańska </t>
  </si>
  <si>
    <t xml:space="preserve">Dobroszów Wielki dz nr 180 międy blokami </t>
  </si>
  <si>
    <t xml:space="preserve">Odcinek mierzony od posesji nr 2 do skrętu w  ul Lipową </t>
  </si>
  <si>
    <t xml:space="preserve">Dobroszów Wielki ul Lipowa </t>
  </si>
  <si>
    <t xml:space="preserve">Kaczenice ul. Nowogrodzka </t>
  </si>
  <si>
    <t xml:space="preserve">Odcinek mierzony od posesji nr 2 ul Nowogrodzkiej  do skrzyżowania z  ul. Wiejską </t>
  </si>
  <si>
    <t xml:space="preserve">Kaczenice ul. Kożuchowska </t>
  </si>
  <si>
    <t xml:space="preserve">Odcinek mierzony od skrzyżowania z  ul. Wiejską do zjazdu do cmentarza </t>
  </si>
  <si>
    <t>Kaczenice ul. Wiejska</t>
  </si>
  <si>
    <t>Odcinek mierzony od posesji nr 13 do posesji nr 6</t>
  </si>
  <si>
    <t xml:space="preserve">Kotowice ul. Zielonogórska </t>
  </si>
  <si>
    <t xml:space="preserve">Odcinek mierzony od posesji nr 2 na ul. Zielonogórskiej  do posesji nr 38 na ul. Zielonogórskiej </t>
  </si>
  <si>
    <t xml:space="preserve">Kotowice ul. Parkowa </t>
  </si>
  <si>
    <t xml:space="preserve">Odcinek mierzony od posesji nr 1 na ul. Parkowej  do ul. Zielonogórskiej </t>
  </si>
  <si>
    <t xml:space="preserve">Kotowice ul. Kościelna </t>
  </si>
  <si>
    <t xml:space="preserve">Odcinek mierzony od posesji nr 11 na ul. Kościelnej do ul. Zielonogórskiej  w tym odcinek do lampy przy szatni na boisku </t>
  </si>
  <si>
    <t xml:space="preserve">Kotowice ul. Zimna </t>
  </si>
  <si>
    <t xml:space="preserve">Odcinek mierzony od posesji nr 13 na ul. Zimnej do ul. Zielonogórskiej  </t>
  </si>
  <si>
    <t xml:space="preserve">Kotowice ul. Kasztanowa </t>
  </si>
  <si>
    <t xml:space="preserve">Odcinek mierzony od posesji nr 4 na ul. Kasztanowej  do ul. Zielonogórskiej  </t>
  </si>
  <si>
    <t xml:space="preserve">Kotowice ul. Skalniakowa </t>
  </si>
  <si>
    <t xml:space="preserve">Kotowice ul. Wiśniowa </t>
  </si>
  <si>
    <t xml:space="preserve">Odcinek mierzony od posesji nr 1 na ul. Wiśniowej  do ul. Zielonogórskiej  </t>
  </si>
  <si>
    <t xml:space="preserve">Odcinek mierzony od posesji nr 3A na ul. Skalniakowej  do ul. Zielonogórskiej  </t>
  </si>
  <si>
    <t xml:space="preserve">Kotowice ul. Polna </t>
  </si>
  <si>
    <t xml:space="preserve">Odcinek mierzony od posesji nr 1 na ul. Polnej  do ul. Zielonogórskiej  </t>
  </si>
  <si>
    <t xml:space="preserve">Pierzwin ul. Zielonogórska </t>
  </si>
  <si>
    <t xml:space="preserve">Odcinek mierzony od posesji nr 33 na ul.Zielonogórskiej  do ul. Nowogrodzkiej </t>
  </si>
  <si>
    <t>Pierzwin ul. Sportowa</t>
  </si>
  <si>
    <t xml:space="preserve">Odcinek mierzony od posesji nr 1 na ul.Sportowej  do ul. Zielonogórskiej </t>
  </si>
  <si>
    <t xml:space="preserve">Pierzwin ul. Parkowa </t>
  </si>
  <si>
    <t xml:space="preserve">Odcinek mierzony od posesji nr 5 na ul.Parkowej  do ul. Zielonogórskiej </t>
  </si>
  <si>
    <t xml:space="preserve">Pierzwin ul. Kościelna </t>
  </si>
  <si>
    <t xml:space="preserve">Odcinek mierzony od ul. Nowogrodzkiej do ul. Leśnej </t>
  </si>
  <si>
    <t xml:space="preserve">Kamionka  ul. Leśna </t>
  </si>
  <si>
    <t xml:space="preserve">Niwiska ul. Żagańska </t>
  </si>
  <si>
    <t>Odcinek mierzony od posesji nr 19 na ul. Żagańskiej   do ul. Zielonogórskiej</t>
  </si>
  <si>
    <t>Niwiska ul. Klonowa</t>
  </si>
  <si>
    <t xml:space="preserve">Odcinek mierzony od posesji nr 7 na ul. Klonowej   do ul. Akacjowej </t>
  </si>
  <si>
    <t>Niwiska ul. Owocowa</t>
  </si>
  <si>
    <t xml:space="preserve">Niwiska ul. Chmielna i Haliniec </t>
  </si>
  <si>
    <t xml:space="preserve">Niwiska ul. Piaskowa </t>
  </si>
  <si>
    <t xml:space="preserve">Niwiska ul. Złota </t>
  </si>
  <si>
    <t xml:space="preserve">Odcinek mierzony od wysokości początku  działki 57/10 przy ul Wiejska do skrzyżowania z  ul. Kożuchowska i Nowogrodzką </t>
  </si>
  <si>
    <t>Pierzwin dz.41/10, dz 41/27, dz 134/7</t>
  </si>
  <si>
    <t>Na dz.41/10 odcinek mierzony od ul. Kościelnej w stronę oczyszczalni = 110 m - 3  lampy. Na dz 41/27 odcinek mierzony od dz 41/10  w stronę środkowe klatki bloku  nr 1= 30 m- 1 lampa .  Na dz 134/27 odcinek mierzony od dz 41/10  w stronę środkowe klatki bloku  nr 15= 30 m- 1 lampa</t>
  </si>
  <si>
    <t xml:space="preserve">Odcinek mierzony od ul. Osadniczej   do ul. Działkowej </t>
  </si>
  <si>
    <t>Niwiska ul. Osadnicza</t>
  </si>
  <si>
    <t>Odcinek mierzony od posesji nr 1 na ul. Osadniczej  do ul. Zielonogórskiej. Dodatkowa lampa na skrzyżowniu z ul. Owocową</t>
  </si>
  <si>
    <t xml:space="preserve">Odcinek mierzony od ul. Działkowej do posesji nr 1 i posesji nr 6 na ul. Haliniec </t>
  </si>
  <si>
    <t xml:space="preserve">Odcinek mierzony od posesji nr 1 na ul. Piaskowe do ul. Zielonogórskiej </t>
  </si>
  <si>
    <t xml:space="preserve">Odcinek mierzony od posesji nr 5 na ul. Złotej do ul. Piaskowej </t>
  </si>
  <si>
    <t>cała</t>
  </si>
  <si>
    <t xml:space="preserve">Odcinek mierzony od posesji nr 2 do posesji nr 14.Dodatkowo do sztrzelnicy 660 m jak nam zostanie pieniędzy bo trzeba około 40 tys </t>
  </si>
  <si>
    <t xml:space="preserve">Urzuty ul. Zielonogórska </t>
  </si>
  <si>
    <t>Na pierwszych 210 metrach  nie trzeba budować sieci ponieważ  już jest  początkowych od wjzadu ze strony Kotowic więc od podanej długości odcinka trzeba odjąć w/w odległość obliczając koszty wbudowania kabla</t>
  </si>
  <si>
    <t xml:space="preserve">Odcinek mierzony od zjazdu na ul. Polna od strony wyjazdu z miejscowości w kierunku Przylasek do dz 2/6 na poczatku miesjowości  od strony wjazdu z  Niwisk </t>
  </si>
  <si>
    <t>Urzuty ul. Prosta</t>
  </si>
  <si>
    <t>Odcinek mierzony od ul. Zielonogórskiej  do ul. Lipowej</t>
  </si>
  <si>
    <t>Urzuty ul. Żużlowa</t>
  </si>
  <si>
    <t xml:space="preserve">Urzuty ul. Kościelna </t>
  </si>
  <si>
    <t>Odcinek mierzony od ul. Zielonogórskiej  do ul. Szkolnej</t>
  </si>
  <si>
    <t xml:space="preserve">Urzuty ul. Szkolna </t>
  </si>
  <si>
    <t>Odcinek mierzony od ul. Zielonogórskiej  do posesji nr 11 na ul. Szkolnej</t>
  </si>
  <si>
    <t xml:space="preserve">Urzuty ul. Polna </t>
  </si>
  <si>
    <t>Odcinek mierzony od skrzyzowania z ul. Strażacką  do  na ul. Szkolnej</t>
  </si>
  <si>
    <t xml:space="preserve">Odcinek mierzony od ul. Zielonogórskiej  do posesji nr 4 na ul. Krzywej </t>
  </si>
  <si>
    <t>Urzuty ul. Krzywa</t>
  </si>
  <si>
    <t>Odcinek mierzony od posesji nr 1  do posesji nr 10</t>
  </si>
  <si>
    <t>Odcinek mierzony od posesji nr 1A  do posesji nr 8A</t>
  </si>
  <si>
    <t>Sterków ul .Jesionowa</t>
  </si>
  <si>
    <t xml:space="preserve">Odcinek mierzony od posesji nr 2 na ul. Jesionowej do posesji nr 9 na ul. Jesionowej. </t>
  </si>
  <si>
    <t>Sterków ul . Cicha</t>
  </si>
  <si>
    <t>Odcinek mierzony od ul. Jesionowej   do ul. Dolnej</t>
  </si>
  <si>
    <t>Sterków ul . Dolna</t>
  </si>
  <si>
    <t xml:space="preserve">Odcinek mierzony od ul. Dolnej przez dz. nr 1255 i dz nr   111/1 i dz nr 107/1 i dz nr 108/1 do ul. Jesionowej </t>
  </si>
  <si>
    <t xml:space="preserve">Wysoka ul. Bogaczowska </t>
  </si>
  <si>
    <t>Wysoka ul. Prosta</t>
  </si>
  <si>
    <t xml:space="preserve">Wysoka ul. Polna </t>
  </si>
  <si>
    <t>Wysoka ul. Lipowa</t>
  </si>
  <si>
    <t>Wysoka ul. Leśna</t>
  </si>
  <si>
    <t>Odcinek mierzony od posesji nr 1  do posesji nr 7 i posesji nr 27 i posesji 16</t>
  </si>
  <si>
    <t>Białowice u. Nowogrodzka</t>
  </si>
  <si>
    <t>Białowice u. Długa</t>
  </si>
  <si>
    <t xml:space="preserve">Odcinek mierzony od posesji nr 30 na ul Długiej do ul Nowogrodzkiej </t>
  </si>
  <si>
    <t>Białowice u. Ogrodowa</t>
  </si>
  <si>
    <t xml:space="preserve">Odcinek mierzony od posesji nr 8 na ul Ogrodowej do ul Nowogrodzkiej </t>
  </si>
  <si>
    <t xml:space="preserve">Bogaczów ul Kolejowa </t>
  </si>
  <si>
    <t>Bogaczów ul  Al.. Lipowa</t>
  </si>
  <si>
    <t>Bogaczów ul  Ogrodowa</t>
  </si>
  <si>
    <t>Bogaczów ul  Szkolna</t>
  </si>
  <si>
    <t>Bogaczów ul  Dębowa</t>
  </si>
  <si>
    <t>Bogaczów ul  Ptasia</t>
  </si>
  <si>
    <t xml:space="preserve">Bogaczów ul  Zacisze </t>
  </si>
  <si>
    <t>Bogaczów ul  Podgórna</t>
  </si>
  <si>
    <t>Bogaczów ul  Kasztanowa</t>
  </si>
  <si>
    <t>Bogaczów ul  Spoczynkowa</t>
  </si>
  <si>
    <t xml:space="preserve">Bogaczów ul  Parkowa </t>
  </si>
  <si>
    <t>Bogaczów ul  Miodowa</t>
  </si>
  <si>
    <t>Odcinek mierzony od ul. Al.. Lipowa  do posesji nr 6 na ul Miodowej</t>
  </si>
  <si>
    <t xml:space="preserve">Odcinek mierzony od posesji nr 17 i nr 1  do posesji nr 8. Dodatkowa oprawa na słupie zamontowanym na wysokości placu zabaw </t>
  </si>
  <si>
    <t>Cieszów dz nr 95 i dz 154</t>
  </si>
  <si>
    <t xml:space="preserve">Odcinek mierzony od posesji nr 22 do drogi głównej oraz dcinek mierzony od posesji nr 9A do drogi główne j. Na odcinku od posesji nr 9A do drogi główne nie ma potrzeby budowy sieci i montażu lampy ponieważ jest  ledowa. Potrzebana jest  budowa 80 m sieci </t>
  </si>
  <si>
    <t>Odcinek mierzony od skrzy zownai za poswesją nr 19 (do posesji nr 1 do posesji nr 28 jest doprowadozna siec i po 1 lampie Led). Potrzebana jest  budowa 550 m sieci</t>
  </si>
  <si>
    <r>
      <t xml:space="preserve">Odcinek mierzony od posesji nr 2 na ul Zacisze  ( istniejący punkt świetlny </t>
    </r>
    <r>
      <rPr>
        <b/>
        <sz val="11"/>
        <color theme="1"/>
        <rFont val="Calibri"/>
        <family val="2"/>
        <charset val="238"/>
        <scheme val="minor"/>
      </rPr>
      <t>LE</t>
    </r>
    <r>
      <rPr>
        <sz val="11"/>
        <color theme="1"/>
        <rFont val="Calibri"/>
        <family val="2"/>
        <charset val="238"/>
        <scheme val="minor"/>
      </rPr>
      <t>)  do posesji nr 12 na ul Podórnej</t>
    </r>
  </si>
  <si>
    <t xml:space="preserve">Odcinek mierzony od ul. Szkolnej do  ul Kasztanowej </t>
  </si>
  <si>
    <t xml:space="preserve">Odcinek mierzony od ul. Dębowej do posesji nr 8 na ul Szkolnej  </t>
  </si>
  <si>
    <t>Odcinek mierzony od ul. Spoczynkowej  ul Zacisze</t>
  </si>
  <si>
    <t>Odcinek mierzony od posesji nr 10  do posesji nr 1</t>
  </si>
  <si>
    <t xml:space="preserve">Odcinek mierzony od posesji nr 1A  do posesji nr 13 i posesji nr 18. Podwójna oprawa na słupie na wysokości placu zabaw </t>
  </si>
  <si>
    <t>Odcinek mierzony od posesji nr 4  na ul Polnej do ul. Leśnej</t>
  </si>
  <si>
    <t>Odcinek mierzony od ul. Bogaczowskiej do skrzyżowania z ul. Lipową</t>
  </si>
  <si>
    <t>Odcinek mierzony od posesji nr 5  na ul Prostej do ul. Bogaczowskiej</t>
  </si>
  <si>
    <t>Niwiska ul. Zielonogórska  w tym na działce 104/4</t>
  </si>
  <si>
    <t xml:space="preserve">Niwiska ul. Szkolna </t>
  </si>
  <si>
    <t>Odcinek mierzony od posesji nr 12 na ul. Szkolnej  do ul. Zielonogórskiej. Podwójna oprawa na słupie przy remizie</t>
  </si>
  <si>
    <t>Odcinek mierzony od posesji nr 45 na ul. Zielonogórskiej  do ul. Żagańskiej. Podwójna oprawa na słupie przy zjeździe na dz104/4</t>
  </si>
  <si>
    <t xml:space="preserve">Odcinek mierzony od ul. Kościelnej do posesji nr 20 na ul. Leśnej </t>
  </si>
  <si>
    <t xml:space="preserve">Klepina ul.Jagodowa </t>
  </si>
  <si>
    <t xml:space="preserve">Odcinek mierzony od ul. Lubuskiej do posesji nr 1 na ul. Jagodowej (świetlica) </t>
  </si>
  <si>
    <r>
      <t xml:space="preserve">Odcinek mierzony od ul. Bogaczowskiej do  ul. Leśnej w tym odejście do posesji nr 6. Pmiedzy 4 szt lamp </t>
    </r>
    <r>
      <rPr>
        <b/>
        <sz val="11"/>
        <color theme="1"/>
        <rFont val="Calibri"/>
        <family val="2"/>
        <charset val="238"/>
        <scheme val="minor"/>
      </rPr>
      <t>LO</t>
    </r>
    <r>
      <rPr>
        <sz val="11"/>
        <color theme="1"/>
        <rFont val="Calibri"/>
        <family val="2"/>
        <charset val="238"/>
        <scheme val="minor"/>
      </rPr>
      <t xml:space="preserve">  jest sieć istniejąca więc na długości 170 metrów nie trzeba budować sieci </t>
    </r>
  </si>
  <si>
    <t xml:space="preserve">Odcinek mierzony od ul. Kasztanowej do wysokości świetlicy </t>
  </si>
  <si>
    <t xml:space="preserve">Klepina ul. Lubuska posesja 8 i 10 </t>
  </si>
  <si>
    <t>Urzuty ul. Lipowa</t>
  </si>
  <si>
    <t>Szacunkowa długość odcinka  (m)</t>
  </si>
  <si>
    <t>Szacunkowa długość odcinka do wybudowania   (m)</t>
  </si>
  <si>
    <r>
      <rPr>
        <b/>
        <sz val="11"/>
        <color theme="1"/>
        <rFont val="Calibri"/>
        <family val="2"/>
        <charset val="238"/>
        <scheme val="minor"/>
      </rPr>
      <t>LO</t>
    </r>
    <r>
      <rPr>
        <sz val="11"/>
        <color theme="1"/>
        <rFont val="Calibri"/>
        <family val="2"/>
        <charset val="238"/>
        <scheme val="minor"/>
      </rPr>
      <t xml:space="preserve"> - słup stalowy do wymiany</t>
    </r>
  </si>
  <si>
    <r>
      <rPr>
        <b/>
        <sz val="11"/>
        <color theme="1"/>
        <rFont val="Calibri"/>
        <family val="2"/>
        <charset val="238"/>
        <scheme val="minor"/>
      </rPr>
      <t>LOP</t>
    </r>
    <r>
      <rPr>
        <sz val="11"/>
        <color theme="1"/>
        <rFont val="Calibri"/>
        <family val="2"/>
        <charset val="238"/>
        <scheme val="minor"/>
      </rPr>
      <t xml:space="preserve"> - słup parkowy do wymiany</t>
    </r>
  </si>
  <si>
    <r>
      <rPr>
        <b/>
        <sz val="11"/>
        <color theme="1"/>
        <rFont val="Calibri"/>
        <family val="2"/>
        <charset val="238"/>
        <scheme val="minor"/>
      </rPr>
      <t>NPO</t>
    </r>
    <r>
      <rPr>
        <sz val="11"/>
        <color theme="1"/>
        <rFont val="Calibri"/>
        <family val="2"/>
        <charset val="238"/>
        <scheme val="minor"/>
      </rPr>
      <t xml:space="preserve"> - nowy punkt oświetleniowy</t>
    </r>
  </si>
  <si>
    <t xml:space="preserve">Zastosować słupy o wysokości i  kształcie przybliżonym do słupów z początku ul. Winiary od strony ul. Żarskiej (słupy aluminiowe)  </t>
  </si>
  <si>
    <t xml:space="preserve">Dodatkowy punkt na samym początku od ul. Piaskowej i jeden pomiędzy ul. Drzewną a Spacerową (łącznik o dł. 45 m) - Zastosować słupy o wysokości i  kształcie przybliżonym do słupów z początku ul. Winiary od strony ul. Żarskiej (słupy aluminiowe)  </t>
  </si>
  <si>
    <t xml:space="preserve">Nowe punkty parkowe na długości 250 m od ul. Piaskowej wzdłuż alejki przy domach mieszkalnych, a na ostatnich 100 metrach  zastosować oświetlenie uliczne 3 szt i przy budowe  tych  3 szt. zastosować słupy o wysokości i  kształcie przybliżonym do słupów z początku ul. Winiary od strony ul. Żarskiej (słupy aluminiowe)  </t>
  </si>
  <si>
    <t xml:space="preserve">Nowogród B. Dolny - ul. Dolina Zielona </t>
  </si>
  <si>
    <t>Punkt o wysokości i kształtcie zbliżonym do opraw znajdujących się na ul. Mickiewicza</t>
  </si>
  <si>
    <t>Nowy punkt na odcinku między ul. Małą a ul. Dobrą</t>
  </si>
  <si>
    <r>
      <t>Nowy punkt na odcinku od skrzyżowani z ul. Leśną do  lampy przed wjazdem do posesji Nad Stawami 1 (</t>
    </r>
    <r>
      <rPr>
        <b/>
        <sz val="11"/>
        <rFont val="Calibri"/>
        <family val="2"/>
        <charset val="238"/>
        <scheme val="minor"/>
      </rPr>
      <t>słup zastosować po demontażu z ul. Dworcowa</t>
    </r>
    <r>
      <rPr>
        <sz val="11"/>
        <rFont val="Calibri"/>
        <family val="2"/>
        <charset val="238"/>
        <scheme val="minor"/>
      </rPr>
      <t>). Rozmieścić inaczej te 3 oprawy, które podlegają wymianie, aby trzecia oprawa znajdowała się bliżej skrzyżowania  z ul. Lipową</t>
    </r>
  </si>
  <si>
    <t>Nowy punkt na odcinku między posesjami Kościelna 6 i Kościelna 8</t>
  </si>
  <si>
    <t>To odległość liczona od skrzyżowania z ul. Nad Bobrem do torów (dodatkowo od torów do "bloku" budynek nr 17 jest 300 m). Pierwszy punkt na skrzyżowaniu z ul. Nad Bobrem powinien albo mieć 2 oprawy jedna na ul. Nad Bobrem a druga na ul. Pocztową.</t>
  </si>
  <si>
    <t xml:space="preserve">Podłączyć oprawy pod zasilanie Gminy </t>
  </si>
  <si>
    <t>Jak na skrzyżowaniach z ul. 1 Maja i 3 Maja będą lampy wystarczy dołożyć na skrzyżowaniu z ul. Okrężną nowy punkt i z Pl. Wolności</t>
  </si>
  <si>
    <t>Odległość mierzona od skrzyżowania z ul. Pocztową do wjazdu na posesję nr 32 ul. Nad Bobrem. Nowy punkt na odcinku między ul. 3 Maja a ul. Grunwaldzką</t>
  </si>
  <si>
    <t>Punkty parkowe</t>
  </si>
  <si>
    <t xml:space="preserve">Nowy punkt parkowy o wysokości i kształtcie zbliżonym do punktów znajdujących się na ul. Świerkowej </t>
  </si>
  <si>
    <t xml:space="preserve">Nowy punkt parkowy o wysokości i kształtcie zbliżonym do punktów znajdujących się na ul. Sosnowej  na odcinku  między ul. Dębową a ul. Akacjową </t>
  </si>
  <si>
    <t xml:space="preserve">Odcinek mierzony od mostu do około 85 m za skrzyżownaniem z ul. Działkową i ul. Polną. Jeden punkt ENEI do zastąpienia jest na skrzyżowaniu z ul. Młyńską </t>
  </si>
  <si>
    <t xml:space="preserve">Nowy punkt na odcinku między dzy skrzyżowaniem z ul.H.Brodatego a posesją nr 2  ul. Działkowa </t>
  </si>
  <si>
    <t xml:space="preserve">Istnieje 1 słup LO, ale do wymiany na parkowy </t>
  </si>
  <si>
    <t>Nowy punkt na pierwszych 50 metrach od  ul. Słowackiego. Ostatni słup przesunąć w stronę krawędzi drogi na dz 280/5 lub na dz. 280/8 na skrzyżowanie z ul. 9 Maja</t>
  </si>
  <si>
    <t xml:space="preserve">Nowogród B   Górny - ul. dz. 756/1 tzw. schodki </t>
  </si>
  <si>
    <t xml:space="preserve">Jest 5 szt parkowych, ale pierwszy punkt parkowy od ul. Słowackiego wymienić na punkt uliczny aluminiowy o wysokości i kształtcie zbliżonym do słupów znajdujących się na ul. T. Kościuszki. Dwie oprawy parkowe są na drodze od ul. Kościuszki do cmentarza i 2 oprawy są na cmentarzu przy ul. Kościuszki  </t>
  </si>
  <si>
    <t xml:space="preserve">Budowa nowego odcinka od ul. Zielonej  do ul. Zielonogórkiej. Dwa punkty zamontować od ul. Zielonej  i dwa punkty od ul. Zielonogórskiej </t>
  </si>
  <si>
    <t>Odcinek mierzony od ul. Fabrycznej do posesji nr 13 ul. Wędkarzy (rozbudować linię kablową na długości 150m)</t>
  </si>
  <si>
    <t xml:space="preserve">Odcinek mierzony od ul. Unii Europejskiej do ul. Lazurowej - nowe punkty parkowe </t>
  </si>
  <si>
    <t xml:space="preserve">Nowe punkty parkowe </t>
  </si>
  <si>
    <t xml:space="preserve">Odcinek mierzony od ul. Zielonogórskiej w kierunku ul. 9 Maja wybudować linię o długosci 420 m (4szt. Lamp) . Odcinek mierzony od ul. 9 Maja do ul. Turkusowej budowa nowego odcinka o długości 180 m (1 lampa) </t>
  </si>
  <si>
    <t xml:space="preserve">SOŁECTWA </t>
  </si>
  <si>
    <t xml:space="preserve">Odcinek mierzony od posesji nr 2 na ul. Nowogrodzkiej do ul Długiej </t>
  </si>
  <si>
    <t xml:space="preserve"> Białowice suma </t>
  </si>
  <si>
    <t xml:space="preserve"> Cieszów suma </t>
  </si>
  <si>
    <t xml:space="preserve">Odcinek mierzony od posesji nr 72  ul. Al. Lipowa do posesji nr 2 ul. Al. Lipowej. Punkt świetlny przy kościele ma 2 oprawy. </t>
  </si>
  <si>
    <t xml:space="preserve">Bogaczów suma </t>
  </si>
  <si>
    <t xml:space="preserve">Dobroszów Mały  suma </t>
  </si>
  <si>
    <t xml:space="preserve">Odcinek mierzony od  ul Lipowej  między blokami </t>
  </si>
  <si>
    <t>Pierwsza lampa od ul. Żagańskiej z 2 oprawami jedna skierowana na ul. Żagańską i jedna na ul. Lipową</t>
  </si>
  <si>
    <t xml:space="preserve">Dobroszów Wielki  suma </t>
  </si>
  <si>
    <r>
      <t xml:space="preserve">Odcinek mierzony od ul. Lipowej do posesji nr 10 na ul. Porzeczkowej. </t>
    </r>
    <r>
      <rPr>
        <sz val="11"/>
        <rFont val="Calibri"/>
        <family val="2"/>
        <charset val="238"/>
        <scheme val="minor"/>
      </rPr>
      <t xml:space="preserve">Dobudować 50 metrów sieci od ostatniego punktu świetlnego </t>
    </r>
  </si>
  <si>
    <t xml:space="preserve">Drągowina  suma </t>
  </si>
  <si>
    <t xml:space="preserve">Kaczenice  suma </t>
  </si>
  <si>
    <t xml:space="preserve">Kamionka  suma </t>
  </si>
  <si>
    <t xml:space="preserve">Odcinek mierzony od ul. Klonowej do posesji nr 4 na ul.Polnej (budynek na dz. 16/4) </t>
  </si>
  <si>
    <t xml:space="preserve">Odcinek mierzony od ul. Klonowej do wysokości dz 125/6 na ul. Myśliwskiej </t>
  </si>
  <si>
    <t xml:space="preserve">Odcinek mierzony od ul. Klonowej do posesji nr 53 na ul. Lubuskiej  </t>
  </si>
  <si>
    <t>Odcinek mierzony od ul. Lubuskiej  do posesji nr 4 na ul. Strumykowej</t>
  </si>
  <si>
    <t>Odcinek mierzony od głownego przebiegu ul. Lubuskiej  do posesji nr 8 na ul. Lubuskiej</t>
  </si>
  <si>
    <t xml:space="preserve">Odcinek mierzony od ul. Lubuskiej  do posesji nr 1 na ul. Szkolnej </t>
  </si>
  <si>
    <t>Odcinek mierzony od ul. Lubuskiej  do wysokości dz. 250/2 na ul. Leśnej</t>
  </si>
  <si>
    <t xml:space="preserve">Odcinek mierzony od ul. Leśnej  do posesji  nr 2 ul. Krótkiej </t>
  </si>
  <si>
    <t xml:space="preserve">Klępina   suma </t>
  </si>
  <si>
    <t xml:space="preserve">Kotowice    suma </t>
  </si>
  <si>
    <t xml:space="preserve">Krzewiny    suma </t>
  </si>
  <si>
    <t xml:space="preserve">Krzywa    suma </t>
  </si>
  <si>
    <t xml:space="preserve">Łagoda   suma </t>
  </si>
  <si>
    <t xml:space="preserve">Niwiska    suma </t>
  </si>
  <si>
    <t xml:space="preserve">Pajęczno    suma </t>
  </si>
  <si>
    <t xml:space="preserve">Pierzwin  suma </t>
  </si>
  <si>
    <t xml:space="preserve">Popowice  suma </t>
  </si>
  <si>
    <t xml:space="preserve">Podgórzyce suma </t>
  </si>
  <si>
    <t>Pierwszy odcinek mierzony od posesji nr 7 na ul. Spokojnej do ul. Rzecznej (.  Drugi odcinek mierzony od posesji nr 1 na ul. Spokojnej do ul. Kasztanowej .</t>
  </si>
  <si>
    <t xml:space="preserve">Przybymierz suma </t>
  </si>
  <si>
    <t xml:space="preserve">Skibice suma </t>
  </si>
  <si>
    <t xml:space="preserve">Sobolice suma </t>
  </si>
  <si>
    <t xml:space="preserve">Sterków suma </t>
  </si>
  <si>
    <t xml:space="preserve">Turów suma </t>
  </si>
  <si>
    <t xml:space="preserve">Odcinek mierzony od ul. Zielonogórskiej  do ul. Kościelnej. </t>
  </si>
  <si>
    <t xml:space="preserve">Odcinek mierzony od ul. Zielonogórskiej  do posesji nr 14 na ul. Lipowej  </t>
  </si>
  <si>
    <t xml:space="preserve">Urzuty suma </t>
  </si>
  <si>
    <t xml:space="preserve">Wysoka suma </t>
  </si>
  <si>
    <t xml:space="preserve">Winiary </t>
  </si>
  <si>
    <t xml:space="preserve">Zielonogórska </t>
  </si>
  <si>
    <t xml:space="preserve">Dworcowa </t>
  </si>
  <si>
    <t xml:space="preserve">Piaskowa </t>
  </si>
  <si>
    <t xml:space="preserve">Nad Stawami </t>
  </si>
  <si>
    <t>ulice na  których słupy będą wykorzystane z rozbiórki z innych ulic</t>
  </si>
  <si>
    <t xml:space="preserve">Fabryczna </t>
  </si>
  <si>
    <t xml:space="preserve">Dolina Zielona </t>
  </si>
  <si>
    <t xml:space="preserve">Bogaczów Ogrodowa </t>
  </si>
  <si>
    <t xml:space="preserve">Wiejska </t>
  </si>
  <si>
    <t xml:space="preserve">Spokojna </t>
  </si>
  <si>
    <t xml:space="preserve">Reja </t>
  </si>
  <si>
    <t xml:space="preserve">Słowackiego </t>
  </si>
  <si>
    <t xml:space="preserve">Skibice Górna </t>
  </si>
  <si>
    <t xml:space="preserve">Nowy punkt na działce 804 tj. ok 70 m od ul. Polnej w stronę posesji Słowackiego 11A dz </t>
  </si>
  <si>
    <r>
      <t xml:space="preserve">Odcinek mierzony od Al. Lipowa do skrzyzowania z  ul Kasztanową. Należy wybudować sieć od Al.. Lipowej  około 52 m w stronę cmentarza gdzie znajduje się jedyny punky świetlny </t>
    </r>
    <r>
      <rPr>
        <b/>
        <sz val="11"/>
        <rFont val="Calibri"/>
        <family val="2"/>
        <charset val="238"/>
        <scheme val="minor"/>
      </rPr>
      <t>E</t>
    </r>
    <r>
      <rPr>
        <sz val="11"/>
        <color theme="1"/>
        <rFont val="Calibri"/>
        <family val="2"/>
        <charset val="238"/>
        <scheme val="minor"/>
      </rPr>
      <t xml:space="preserve"> ponieważ od tego punktu jest sieć istniejąca </t>
    </r>
  </si>
  <si>
    <t xml:space="preserve">ulice NB z których słupy sa do wykorzystania </t>
  </si>
  <si>
    <r>
      <t xml:space="preserve">Zastosować słupy o wysokości i  kształcie przybliżonym do słupów z początku ul. Winiary od strony ul. Żarskiej  (LE które nie wymagają wymiany). </t>
    </r>
    <r>
      <rPr>
        <b/>
        <sz val="11"/>
        <rFont val="Calibri"/>
        <family val="2"/>
        <charset val="238"/>
        <scheme val="minor"/>
      </rPr>
      <t>Trzy słupy, które zostaną wymienione, wykorzystać przy budowe dodatkowych punktów na ul. Fabrycznej</t>
    </r>
  </si>
  <si>
    <r>
      <t xml:space="preserve">Zastosować słupy o wysokości i  kształcie przybliżonym do słupów z początku ul. Winiary od strony ul. Żarskiej  (LE które nie wymagają wymiany). </t>
    </r>
    <r>
      <rPr>
        <b/>
        <sz val="11"/>
        <rFont val="Calibri"/>
        <family val="2"/>
        <charset val="238"/>
        <scheme val="minor"/>
      </rPr>
      <t xml:space="preserve">Trzy słupy, które zostaną wymienione, do wykorzystania Bogaczów ul. Ogrodowa </t>
    </r>
  </si>
  <si>
    <r>
      <t>Odleglość mierzona od skrzyżowania z ul. Tama Kolejowa do posesji nr 3A na ul. Łąkowej. Nowe punkty na odcinku, gdzie nie ma obecnie oświetlenia - od skrzyżowania z ul. Borówkową do posesji 3A</t>
    </r>
    <r>
      <rPr>
        <sz val="11"/>
        <color rgb="FF7030A0"/>
        <rFont val="Calibri"/>
        <family val="2"/>
        <charset val="238"/>
        <scheme val="minor"/>
      </rPr>
      <t xml:space="preserve"> </t>
    </r>
    <r>
      <rPr>
        <sz val="11"/>
        <color theme="1"/>
        <rFont val="Calibri"/>
        <family val="2"/>
        <charset val="238"/>
        <scheme val="minor"/>
      </rPr>
      <t>(nowe punkty słupy i oprawy parkowe)</t>
    </r>
  </si>
  <si>
    <r>
      <t xml:space="preserve">2 nowe punkty na przedłużeniu tej ulicy na działce 875 na długości 100 m  oraz 1 na odcinku od posesji nr 15 do ośrodka zdrowia </t>
    </r>
    <r>
      <rPr>
        <b/>
        <sz val="11"/>
        <rFont val="Calibri"/>
        <family val="2"/>
        <charset val="238"/>
        <scheme val="minor"/>
      </rPr>
      <t>(trzy słupy z demontażu z ul. Zielonogórskiej)</t>
    </r>
  </si>
  <si>
    <r>
      <t xml:space="preserve">Odcinek mierzony od skrzyżowania z ul. Zieloną do skrzyżowania z ul. Wiejską. 2 nowe punkty od skrzyżowania z ul. Zieloną do wysokości posesji 3 i 12. Jeden nowy punkt od posesji nr 2  w stronę posesji nr 12. </t>
    </r>
    <r>
      <rPr>
        <b/>
        <sz val="11"/>
        <rFont val="Calibri"/>
        <family val="2"/>
        <charset val="238"/>
        <scheme val="minor"/>
      </rPr>
      <t xml:space="preserve">(trzy słupy z demontażu z ul. Zielonogórskiej) </t>
    </r>
    <r>
      <rPr>
        <sz val="11"/>
        <rFont val="Calibri"/>
        <family val="2"/>
        <charset val="238"/>
        <scheme val="minor"/>
      </rPr>
      <t>Wykonać około 280 metrów okablowania pomiędzy istniejącymi punktami świetlnymi tj. jeden jest przy posesji nr 2 a drugi przy posesji nr 1. Dwa punkty ENES znajdują  się przy garażach</t>
    </r>
  </si>
  <si>
    <t xml:space="preserve">Oprawy  na placu zabaw dz. nr  752 tzw. Wzgórze Zamkowe. </t>
  </si>
  <si>
    <r>
      <t xml:space="preserve">Odcinek mierzony od ul. T. Kościuszki do ul. Wędkarzy. Jeden punkt należy podłączyć do sieci zasilającej Gminy (na rozjeździe z ul. Budowlańców). 3 nowe punkty na stalowych słupach na odcinku około 120 m od rozjazdu z ul. Budowlańców w stronę tzw. basenów. </t>
    </r>
    <r>
      <rPr>
        <b/>
        <sz val="11"/>
        <rFont val="Calibri"/>
        <family val="2"/>
        <charset val="238"/>
        <scheme val="minor"/>
      </rPr>
      <t>Trzy dodatkowe słupy wykorzystać z ul. Winiary</t>
    </r>
  </si>
  <si>
    <r>
      <t xml:space="preserve">Odcinek mierzony od ul. Al.. Lipowa  do  ul. Al. Lipowa w tym do posesji nr 21. Od posesji nr 17 na wysokości której jest punkt swietlny </t>
    </r>
    <r>
      <rPr>
        <b/>
        <sz val="11"/>
        <rFont val="Calibri"/>
        <family val="2"/>
        <charset val="238"/>
        <scheme val="minor"/>
      </rPr>
      <t>LO</t>
    </r>
    <r>
      <rPr>
        <sz val="11"/>
        <rFont val="Calibri"/>
        <family val="2"/>
        <charset val="238"/>
        <scheme val="minor"/>
      </rPr>
      <t xml:space="preserve"> dobudować 50 m sieci i wbudować </t>
    </r>
    <r>
      <rPr>
        <b/>
        <sz val="11"/>
        <rFont val="Calibri"/>
        <family val="2"/>
        <charset val="238"/>
        <scheme val="minor"/>
      </rPr>
      <t xml:space="preserve">słup z rozbiórki z  ul. Dolina Zielona w Nowogrodzie Bobrz. </t>
    </r>
    <r>
      <rPr>
        <sz val="11"/>
        <rFont val="Calibri"/>
        <family val="2"/>
        <charset val="238"/>
        <scheme val="minor"/>
      </rPr>
      <t>(zamiana za punkt</t>
    </r>
    <r>
      <rPr>
        <b/>
        <sz val="11"/>
        <rFont val="Calibri"/>
        <family val="2"/>
        <charset val="238"/>
        <scheme val="minor"/>
      </rPr>
      <t xml:space="preserve"> ENEI nr 498,</t>
    </r>
    <r>
      <rPr>
        <sz val="11"/>
        <rFont val="Calibri"/>
        <family val="2"/>
        <charset val="238"/>
        <scheme val="minor"/>
      </rPr>
      <t xml:space="preserve"> który jest również przy posesji 17). </t>
    </r>
    <r>
      <rPr>
        <b/>
        <sz val="11"/>
        <rFont val="Calibri"/>
        <family val="2"/>
        <charset val="238"/>
        <scheme val="minor"/>
      </rPr>
      <t>2 szt. słupów wykorzystać z ul. Doliny Zielonej w Nowogrodzie Bobrz., a jeden dodatkowy nowy.</t>
    </r>
  </si>
  <si>
    <r>
      <t xml:space="preserve">Dodatkowe punkty: jeden na  początku odcinka od ul. Dworcowej i jeden na  początku od ul. Pocztowej - </t>
    </r>
    <r>
      <rPr>
        <b/>
        <sz val="11"/>
        <color theme="1"/>
        <rFont val="Calibri"/>
        <family val="2"/>
        <charset val="238"/>
        <scheme val="minor"/>
      </rPr>
      <t>wykorzystać dwa słupy z ul. Dworcowej</t>
    </r>
  </si>
  <si>
    <r>
      <t xml:space="preserve">Istnieje 14 szt słupów stalowych, które należy wymienić na nowe słupy uliczne aluminiowe o wysokości i kształtcie zbliżonym do słupów znajdujących się na ul. T. Kościuszki. </t>
    </r>
    <r>
      <rPr>
        <b/>
        <sz val="11"/>
        <rFont val="Calibri"/>
        <family val="2"/>
        <charset val="238"/>
        <scheme val="minor"/>
      </rPr>
      <t>Dziewięć dotychczasowych słupów stalowych od ul. Składowej do wykorzystania w innych lokalizacjach (ul Wiejska 3 szt., ul Spokojna 3 szt.</t>
    </r>
    <r>
      <rPr>
        <sz val="11"/>
        <rFont val="Calibri"/>
        <family val="2"/>
        <charset val="238"/>
        <scheme val="minor"/>
      </rPr>
      <t xml:space="preserve">, </t>
    </r>
    <r>
      <rPr>
        <b/>
        <sz val="11"/>
        <rFont val="Calibri"/>
        <family val="2"/>
        <charset val="238"/>
        <scheme val="minor"/>
      </rPr>
      <t>ul. Reja 1 szt., ul. Górna w Skibicach ) pozostałe do utylizacji</t>
    </r>
  </si>
  <si>
    <t>Razem:</t>
  </si>
  <si>
    <t>Załącznik nr 6a do SWZ i PFU - Zestawienie planowanych odcinków do dobudowy i wymiany</t>
  </si>
  <si>
    <r>
      <t xml:space="preserve">Dodatkowy punkt o świetleniowy na  początku odcinka od ul. Żarskiej. Zastosować słupy o wysokości i  kształcie przybliżonym do słupów z początku ul. Winiary od strony ul. Żarskiej (słupy aluminiowe). </t>
    </r>
    <r>
      <rPr>
        <b/>
        <sz val="11"/>
        <rFont val="Calibri"/>
        <family val="2"/>
        <charset val="238"/>
        <scheme val="minor"/>
      </rPr>
      <t xml:space="preserve">Dwa wymienione słupy wykorzystać przy budowaniu dodatkowych punktów na ul. Piaskowej, a jeden przy budowaniu dodatkowego punktu przy ul. Nad Stawami </t>
    </r>
  </si>
  <si>
    <t>MIASTO NOWOGRÓD BOBRZAŃSKI</t>
  </si>
  <si>
    <t>Słupy zastosować z ul. Zielonogórskiej z Nowogrodu Bobrzańskiego szt. 2 i z ul. Słowackiego z Nowogrodu Bobrzańskiego szt. 4</t>
  </si>
  <si>
    <t>Opis</t>
  </si>
  <si>
    <r>
      <t xml:space="preserve">Odcinek mierzony od ul. W.Witosa do ul. T. Kościuszki. jest 8 punktów parkowych, </t>
    </r>
    <r>
      <rPr>
        <b/>
        <u/>
        <sz val="11"/>
        <rFont val="Calibri"/>
        <family val="2"/>
        <charset val="238"/>
        <scheme val="minor"/>
      </rPr>
      <t>ale jeden punkt parkowy na chodniku od ul. Henryka Brodatego do ul. Słowackiego do likwidacji. Jest 12 słupów stalowych</t>
    </r>
    <r>
      <rPr>
        <b/>
        <sz val="11"/>
        <rFont val="Calibri"/>
        <family val="2"/>
        <charset val="238"/>
        <scheme val="minor"/>
      </rPr>
      <t>,</t>
    </r>
    <r>
      <rPr>
        <sz val="11"/>
        <rFont val="Calibri"/>
        <family val="2"/>
        <charset val="238"/>
        <scheme val="minor"/>
      </rPr>
      <t xml:space="preserve"> ale należy wymienić słupy  4 szt LO znajdujące się od ul. H. Brodatego do ul. Wąskiej na aluminiowe o wysokości i kształtcie zbliżonym do znajdujących się na ul. Słowackiego.</t>
    </r>
    <r>
      <rPr>
        <b/>
        <sz val="11"/>
        <rFont val="Calibri"/>
        <family val="2"/>
        <charset val="238"/>
        <scheme val="minor"/>
      </rPr>
      <t xml:space="preserve">Te 4 słupy wykorzystać w Skibicach ul. Górna </t>
    </r>
    <r>
      <rPr>
        <sz val="11"/>
        <rFont val="Calibri"/>
        <family val="2"/>
        <charset val="238"/>
        <scheme val="minor"/>
      </rPr>
      <t xml:space="preserve"> </t>
    </r>
  </si>
  <si>
    <t xml:space="preserve">Drągowina ul.Lipowa </t>
  </si>
  <si>
    <r>
      <rPr>
        <b/>
        <sz val="11"/>
        <rFont val="Calibri"/>
        <family val="2"/>
        <charset val="238"/>
        <scheme val="minor"/>
      </rPr>
      <t>E</t>
    </r>
    <r>
      <rPr>
        <sz val="11"/>
        <rFont val="Calibri"/>
        <family val="2"/>
        <charset val="238"/>
        <scheme val="minor"/>
      </rPr>
      <t>- słupy ENEA (nowa sieć, słupy i oprawy) szt.</t>
    </r>
  </si>
  <si>
    <r>
      <rPr>
        <b/>
        <sz val="11"/>
        <rFont val="Calibri"/>
        <family val="2"/>
        <charset val="238"/>
        <scheme val="minor"/>
      </rPr>
      <t>LO</t>
    </r>
    <r>
      <rPr>
        <sz val="11"/>
        <rFont val="Calibri"/>
        <family val="2"/>
        <charset val="238"/>
        <scheme val="minor"/>
      </rPr>
      <t xml:space="preserve"> - słup stalowy do wymiany wraz z oprawą (szt.)</t>
    </r>
  </si>
  <si>
    <r>
      <rPr>
        <b/>
        <sz val="11"/>
        <rFont val="Calibri"/>
        <family val="2"/>
        <charset val="238"/>
        <scheme val="minor"/>
      </rPr>
      <t>LOP</t>
    </r>
    <r>
      <rPr>
        <sz val="11"/>
        <rFont val="Calibri"/>
        <family val="2"/>
        <charset val="238"/>
        <scheme val="minor"/>
      </rPr>
      <t xml:space="preserve"> - słup parkowy do wymiany wraz z oprawą (szt.)</t>
    </r>
  </si>
  <si>
    <t>Sołectwa  suma</t>
  </si>
  <si>
    <t>Razem Miasto i Sołectwa (Gmina)</t>
  </si>
  <si>
    <r>
      <rPr>
        <b/>
        <sz val="11"/>
        <rFont val="Calibri"/>
        <family val="2"/>
        <charset val="238"/>
        <scheme val="minor"/>
      </rPr>
      <t>NPO</t>
    </r>
    <r>
      <rPr>
        <sz val="11"/>
        <rFont val="Calibri"/>
        <family val="2"/>
        <charset val="238"/>
        <scheme val="minor"/>
      </rPr>
      <t xml:space="preserve"> - nowy punkt oświetleniowy (szt.)  wraz z siecią, której długość jest ujęta w ogólnej długości sieci do wykonania   </t>
    </r>
  </si>
  <si>
    <t>szacunkowa (około) długość sieci do wybudowania (m)</t>
  </si>
  <si>
    <t>Nowogród Bobrzański miasto suma</t>
  </si>
  <si>
    <t xml:space="preserve">suma punktów oświetleniowych do budowy,  wymiany </t>
  </si>
  <si>
    <r>
      <rPr>
        <b/>
        <sz val="11"/>
        <color theme="1"/>
        <rFont val="Calibri"/>
        <family val="2"/>
        <charset val="238"/>
        <scheme val="minor"/>
      </rPr>
      <t>NPO</t>
    </r>
    <r>
      <rPr>
        <sz val="11"/>
        <color theme="1"/>
        <rFont val="Calibri"/>
        <family val="2"/>
        <charset val="238"/>
        <scheme val="minor"/>
      </rPr>
      <t xml:space="preserve"> - </t>
    </r>
    <r>
      <rPr>
        <sz val="9"/>
        <color theme="1"/>
        <rFont val="Calibri"/>
        <family val="2"/>
        <charset val="238"/>
        <scheme val="minor"/>
      </rPr>
      <t>nowy punkt oświetleniowy</t>
    </r>
  </si>
  <si>
    <r>
      <rPr>
        <b/>
        <sz val="11"/>
        <color theme="1"/>
        <rFont val="Calibri"/>
        <family val="2"/>
        <charset val="238"/>
        <scheme val="minor"/>
      </rPr>
      <t>E</t>
    </r>
    <r>
      <rPr>
        <sz val="11"/>
        <color theme="1"/>
        <rFont val="Calibri"/>
        <family val="2"/>
        <charset val="238"/>
        <scheme val="minor"/>
      </rPr>
      <t>- s</t>
    </r>
    <r>
      <rPr>
        <sz val="9"/>
        <color theme="1"/>
        <rFont val="Calibri"/>
        <family val="2"/>
        <charset val="238"/>
        <scheme val="minor"/>
      </rPr>
      <t>łupy ENEA (nowa sieć, słupy i oprawy)</t>
    </r>
    <r>
      <rPr>
        <sz val="11"/>
        <color theme="1"/>
        <rFont val="Calibri"/>
        <family val="2"/>
        <charset val="238"/>
        <scheme val="minor"/>
      </rPr>
      <t xml:space="preserve"> </t>
    </r>
  </si>
  <si>
    <r>
      <rPr>
        <sz val="9"/>
        <color theme="1"/>
        <rFont val="Calibri"/>
        <family val="2"/>
        <charset val="238"/>
        <scheme val="minor"/>
      </rPr>
      <t>Szacunkowa długość odcinka do wybudowania</t>
    </r>
    <r>
      <rPr>
        <sz val="11"/>
        <color theme="1"/>
        <rFont val="Calibri"/>
        <family val="2"/>
        <charset val="238"/>
        <scheme val="minor"/>
      </rPr>
      <t xml:space="preserve">   (m)</t>
    </r>
  </si>
  <si>
    <r>
      <t xml:space="preserve">Jest 7 słupów stalowych, ale pierwszy słup LO od ul. Rynek do wymiany </t>
    </r>
    <r>
      <rPr>
        <b/>
        <sz val="11"/>
        <rFont val="Calibri"/>
        <family val="2"/>
        <charset val="238"/>
        <scheme val="minor"/>
      </rPr>
      <t>(słupy z demontażu z ul.  Zielonogórskiej)</t>
    </r>
  </si>
  <si>
    <t>Odcinek mierzony od ul. Al. Lipowa  do wysokości budynku szkoły</t>
  </si>
  <si>
    <t xml:space="preserve">Odcinek mierzony od ul. Al. Lipowa  do posesji nr 24 na ul Dębowej </t>
  </si>
  <si>
    <t>Do wybudowania linia kablowa podziemna w miejscu uszkodzonej linii (obecnie linia napowietrzna)</t>
  </si>
  <si>
    <r>
      <t xml:space="preserve">Odcinek mierzony od dz nr 68/4 do placu zabaw ( w dz.107 = 70 m ). </t>
    </r>
    <r>
      <rPr>
        <b/>
        <sz val="11"/>
        <rFont val="Calibri"/>
        <family val="2"/>
        <charset val="238"/>
        <scheme val="minor"/>
      </rPr>
      <t xml:space="preserve">Jeden nowy słup jest w posiadaniu gminy </t>
    </r>
  </si>
  <si>
    <t xml:space="preserve">Podłączyć lampy pod skrzynkę przydomowej oczyszczalni </t>
  </si>
  <si>
    <r>
      <t xml:space="preserve">Odcinek mierzony od ul. Al.. Lipowa  do posesji nr 7 na ul Parkowej. Dwa ostatnie punkty świetlne są już </t>
    </r>
    <r>
      <rPr>
        <b/>
        <sz val="11"/>
        <rFont val="Calibri"/>
        <family val="2"/>
        <charset val="238"/>
        <scheme val="minor"/>
      </rPr>
      <t>LO</t>
    </r>
    <r>
      <rPr>
        <sz val="11"/>
        <color theme="1"/>
        <rFont val="Calibri"/>
        <family val="2"/>
        <charset val="238"/>
        <scheme val="minor"/>
      </rPr>
      <t xml:space="preserve"> i jest już sieć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</si>
</sst>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sz val="11"/>
      <color rgb="FF7030A0"/>
      <name val="Calibri"/>
      <family val="2"/>
      <charset val="238"/>
      <scheme val="minor"/>
    </font>
    <font>
      <b/>
      <sz val="16"/>
      <color theme="1"/>
      <name val="Calibri"/>
      <family val="2"/>
      <charset val="238"/>
      <scheme val="minor"/>
    </font>
    <font>
      <sz val="11"/>
      <color rgb="FF7030A0"/>
      <name val="Calibri"/>
      <family val="2"/>
      <charset val="238"/>
      <scheme val="minor"/>
    </font>
    <font>
      <b/>
      <sz val="12"/>
      <color theme="1"/>
      <name val="Calibri"/>
      <family val="2"/>
      <charset val="238"/>
      <scheme val="minor"/>
    </font>
    <font>
      <b/>
      <u/>
      <sz val="11"/>
      <name val="Calibri"/>
      <family val="2"/>
      <charset val="238"/>
      <scheme val="minor"/>
    </font>
    <font>
      <b/>
      <sz val="12"/>
      <name val="Calibri"/>
      <family val="2"/>
      <charset val="238"/>
      <scheme val="minor"/>
    </font>
    <font>
      <b/>
      <sz val="14"/>
      <name val="Calibri"/>
      <family val="2"/>
      <charset val="238"/>
      <scheme val="minor"/>
    </font>
    <font>
      <sz val="9"/>
      <color theme="1"/>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theme="9" tint="0.59999389629810485"/>
        <bgColor indexed="64"/>
      </patternFill>
    </fill>
    <fill>
      <patternFill patternType="solid">
        <fgColor theme="0"/>
        <bgColor indexed="64"/>
      </patternFill>
    </fill>
    <fill>
      <patternFill patternType="solid">
        <fgColor rgb="FF00B0F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applyAlignment="1">
      <alignment vertical="center"/>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wrapText="1"/>
    </xf>
    <xf numFmtId="0" fontId="0" fillId="2" borderId="1" xfId="0" applyFill="1" applyBorder="1" applyAlignment="1">
      <alignment wrapText="1"/>
    </xf>
    <xf numFmtId="0" fontId="0" fillId="2" borderId="1" xfId="0" applyFill="1" applyBorder="1"/>
    <xf numFmtId="0" fontId="1" fillId="0" borderId="1" xfId="0" applyFont="1" applyBorder="1" applyAlignment="1">
      <alignment horizontal="center" vertical="center"/>
    </xf>
    <xf numFmtId="0" fontId="0" fillId="0" borderId="1" xfId="0"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1" fillId="0" borderId="1" xfId="0" applyFont="1" applyBorder="1" applyAlignment="1">
      <alignment wrapText="1"/>
    </xf>
    <xf numFmtId="0" fontId="1" fillId="0" borderId="1" xfId="0" applyFont="1" applyBorder="1"/>
    <xf numFmtId="0" fontId="0" fillId="3" borderId="1" xfId="0" applyFill="1" applyBorder="1"/>
    <xf numFmtId="0" fontId="0" fillId="3" borderId="1" xfId="0" applyFill="1" applyBorder="1" applyAlignment="1">
      <alignment wrapText="1"/>
    </xf>
    <xf numFmtId="0" fontId="0" fillId="0" borderId="1" xfId="0" applyFill="1" applyBorder="1"/>
    <xf numFmtId="0" fontId="0" fillId="0" borderId="1" xfId="0" applyFill="1" applyBorder="1" applyAlignment="1">
      <alignment horizontal="center" vertical="center"/>
    </xf>
    <xf numFmtId="0" fontId="2" fillId="0" borderId="1" xfId="0" applyFont="1" applyFill="1" applyBorder="1" applyAlignment="1">
      <alignment horizontal="left" vertical="center" wrapText="1"/>
    </xf>
    <xf numFmtId="0" fontId="0" fillId="0" borderId="0" xfId="0" applyFill="1" applyAlignment="1">
      <alignment wrapText="1"/>
    </xf>
    <xf numFmtId="0" fontId="3" fillId="0" borderId="1" xfId="0" applyFont="1" applyBorder="1" applyAlignment="1">
      <alignment wrapText="1"/>
    </xf>
    <xf numFmtId="0" fontId="0" fillId="0" borderId="0" xfId="0" applyFill="1"/>
    <xf numFmtId="0" fontId="0" fillId="0" borderId="1" xfId="0"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Fill="1" applyBorder="1" applyAlignment="1">
      <alignment horizontal="left" vertical="center" wrapText="1"/>
    </xf>
    <xf numFmtId="0" fontId="0" fillId="5" borderId="1" xfId="0" applyFill="1" applyBorder="1" applyAlignment="1">
      <alignment horizontal="center" vertical="center"/>
    </xf>
    <xf numFmtId="0" fontId="0" fillId="0" borderId="1" xfId="0" applyFill="1" applyBorder="1" applyAlignment="1">
      <alignment horizontal="right" vertical="center"/>
    </xf>
    <xf numFmtId="0" fontId="1" fillId="5" borderId="1" xfId="0" applyFont="1" applyFill="1" applyBorder="1" applyAlignment="1">
      <alignment horizontal="center" vertical="center"/>
    </xf>
    <xf numFmtId="0" fontId="2" fillId="0" borderId="0" xfId="0" applyFont="1"/>
    <xf numFmtId="0" fontId="0" fillId="0" borderId="5" xfId="0" applyFill="1" applyBorder="1" applyAlignment="1">
      <alignment wrapText="1"/>
    </xf>
    <xf numFmtId="0" fontId="3" fillId="3" borderId="1" xfId="0" applyFont="1" applyFill="1" applyBorder="1" applyAlignment="1">
      <alignment wrapText="1"/>
    </xf>
    <xf numFmtId="0" fontId="3" fillId="3" borderId="1" xfId="0" applyFont="1" applyFill="1" applyBorder="1" applyAlignment="1">
      <alignment horizontal="center"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5" fillId="4" borderId="1" xfId="0" applyFont="1" applyFill="1" applyBorder="1" applyAlignment="1">
      <alignment horizontal="center" vertical="center"/>
    </xf>
    <xf numFmtId="0" fontId="9" fillId="6" borderId="1"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1" xfId="0" applyFont="1" applyFill="1" applyBorder="1" applyAlignment="1">
      <alignment horizontal="center"/>
    </xf>
    <xf numFmtId="0" fontId="3" fillId="6" borderId="6" xfId="0" applyFont="1" applyFill="1" applyBorder="1" applyAlignment="1">
      <alignment horizontal="center" vertical="center"/>
    </xf>
    <xf numFmtId="0" fontId="3" fillId="6" borderId="7" xfId="0" applyFont="1" applyFill="1" applyBorder="1" applyAlignment="1">
      <alignment horizontal="center" vertical="center"/>
    </xf>
    <xf numFmtId="0" fontId="0" fillId="3" borderId="2" xfId="0" applyFill="1" applyBorder="1" applyAlignment="1">
      <alignment horizontal="center" wrapText="1"/>
    </xf>
    <xf numFmtId="0" fontId="0" fillId="3" borderId="3" xfId="0" applyFill="1" applyBorder="1" applyAlignment="1">
      <alignment horizontal="center" wrapText="1"/>
    </xf>
    <xf numFmtId="0" fontId="0" fillId="3" borderId="4" xfId="0" applyFill="1" applyBorder="1" applyAlignment="1">
      <alignment horizontal="center" wrapText="1"/>
    </xf>
  </cellXfs>
  <cellStyles count="1">
    <cellStyle name="Normalny"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9A30E-0AD0-41FF-872B-06AF60949621}">
  <dimension ref="A1:I197"/>
  <sheetViews>
    <sheetView tabSelected="1" topLeftCell="A85" workbookViewId="0">
      <selection activeCell="H91" sqref="H91"/>
    </sheetView>
  </sheetViews>
  <sheetFormatPr defaultRowHeight="14.4" x14ac:dyDescent="0.3"/>
  <cols>
    <col min="1" max="1" width="29.6640625" style="1" customWidth="1"/>
    <col min="2" max="2" width="10.77734375" customWidth="1"/>
    <col min="3" max="3" width="12.109375" customWidth="1"/>
    <col min="4" max="4" width="11.5546875" style="25" customWidth="1"/>
    <col min="5" max="5" width="9.88671875" style="25" customWidth="1"/>
    <col min="6" max="6" width="9.21875" style="25" customWidth="1"/>
    <col min="7" max="7" width="11.33203125" style="25" customWidth="1"/>
    <col min="8" max="8" width="49.5546875" customWidth="1"/>
    <col min="9" max="9" width="47" customWidth="1"/>
  </cols>
  <sheetData>
    <row r="1" spans="1:8" ht="15.6" x14ac:dyDescent="0.3">
      <c r="A1" s="43" t="s">
        <v>331</v>
      </c>
      <c r="B1" s="43"/>
      <c r="C1" s="43"/>
      <c r="D1" s="43"/>
      <c r="E1" s="43"/>
      <c r="F1" s="43"/>
      <c r="G1" s="43"/>
      <c r="H1" s="43"/>
    </row>
    <row r="2" spans="1:8" ht="21" x14ac:dyDescent="0.3">
      <c r="A2" s="44" t="s">
        <v>333</v>
      </c>
      <c r="B2" s="44"/>
      <c r="C2" s="44"/>
      <c r="D2" s="44"/>
      <c r="E2" s="44"/>
      <c r="F2" s="44"/>
      <c r="G2" s="44"/>
      <c r="H2" s="44"/>
    </row>
    <row r="3" spans="1:8" s="1" customFormat="1" ht="64.8" x14ac:dyDescent="0.3">
      <c r="A3" s="2" t="s">
        <v>0</v>
      </c>
      <c r="B3" s="3" t="s">
        <v>230</v>
      </c>
      <c r="C3" s="3" t="s">
        <v>349</v>
      </c>
      <c r="D3" s="26" t="s">
        <v>348</v>
      </c>
      <c r="E3" s="26" t="s">
        <v>232</v>
      </c>
      <c r="F3" s="26" t="s">
        <v>233</v>
      </c>
      <c r="G3" s="26" t="s">
        <v>347</v>
      </c>
      <c r="H3" s="5" t="s">
        <v>3</v>
      </c>
    </row>
    <row r="4" spans="1:8" ht="48.6" customHeight="1" x14ac:dyDescent="0.3">
      <c r="A4" s="12" t="s">
        <v>4</v>
      </c>
      <c r="B4" s="5">
        <v>180</v>
      </c>
      <c r="C4" s="5">
        <v>180</v>
      </c>
      <c r="D4" s="21">
        <v>5</v>
      </c>
      <c r="E4" s="21"/>
      <c r="F4" s="21"/>
      <c r="G4" s="21"/>
      <c r="H4" s="13" t="s">
        <v>235</v>
      </c>
    </row>
    <row r="5" spans="1:8" ht="108.6" customHeight="1" x14ac:dyDescent="0.3">
      <c r="A5" s="12" t="s">
        <v>5</v>
      </c>
      <c r="B5" s="5">
        <v>440</v>
      </c>
      <c r="C5" s="5">
        <v>350</v>
      </c>
      <c r="D5" s="21">
        <v>7</v>
      </c>
      <c r="E5" s="21">
        <v>3</v>
      </c>
      <c r="F5" s="21"/>
      <c r="G5" s="21">
        <v>1</v>
      </c>
      <c r="H5" s="13" t="s">
        <v>332</v>
      </c>
    </row>
    <row r="6" spans="1:8" ht="46.8" customHeight="1" x14ac:dyDescent="0.3">
      <c r="A6" s="12" t="s">
        <v>6</v>
      </c>
      <c r="B6" s="5">
        <v>510</v>
      </c>
      <c r="C6" s="5">
        <v>100</v>
      </c>
      <c r="D6" s="21"/>
      <c r="E6" s="21"/>
      <c r="F6" s="21"/>
      <c r="G6" s="21">
        <v>2</v>
      </c>
      <c r="H6" s="6" t="s">
        <v>328</v>
      </c>
    </row>
    <row r="7" spans="1:8" ht="51" customHeight="1" x14ac:dyDescent="0.3">
      <c r="A7" s="12" t="s">
        <v>7</v>
      </c>
      <c r="B7" s="5">
        <v>210</v>
      </c>
      <c r="C7" s="5">
        <v>210</v>
      </c>
      <c r="D7" s="21">
        <v>5</v>
      </c>
      <c r="E7" s="21"/>
      <c r="F7" s="21"/>
      <c r="G7" s="21"/>
      <c r="H7" s="13" t="s">
        <v>57</v>
      </c>
    </row>
    <row r="8" spans="1:8" ht="72.599999999999994" customHeight="1" x14ac:dyDescent="0.3">
      <c r="A8" s="12" t="s">
        <v>8</v>
      </c>
      <c r="B8" s="5">
        <v>280</v>
      </c>
      <c r="C8" s="5">
        <v>280</v>
      </c>
      <c r="D8" s="21">
        <v>7</v>
      </c>
      <c r="E8" s="21"/>
      <c r="F8" s="21"/>
      <c r="G8" s="21">
        <v>2</v>
      </c>
      <c r="H8" s="13" t="s">
        <v>236</v>
      </c>
    </row>
    <row r="9" spans="1:8" ht="94.2" customHeight="1" x14ac:dyDescent="0.3">
      <c r="A9" s="12" t="s">
        <v>1</v>
      </c>
      <c r="B9" s="5">
        <v>330</v>
      </c>
      <c r="C9" s="5">
        <v>330</v>
      </c>
      <c r="D9" s="21">
        <v>9</v>
      </c>
      <c r="E9" s="21"/>
      <c r="F9" s="21"/>
      <c r="G9" s="21"/>
      <c r="H9" s="13" t="s">
        <v>237</v>
      </c>
    </row>
    <row r="10" spans="1:8" ht="79.2" customHeight="1" x14ac:dyDescent="0.3">
      <c r="A10" s="12" t="s">
        <v>9</v>
      </c>
      <c r="B10" s="5">
        <v>530</v>
      </c>
      <c r="C10" s="5">
        <v>200</v>
      </c>
      <c r="D10" s="21">
        <v>6</v>
      </c>
      <c r="E10" s="21">
        <v>3</v>
      </c>
      <c r="F10" s="21"/>
      <c r="G10" s="21"/>
      <c r="H10" s="13" t="s">
        <v>320</v>
      </c>
    </row>
    <row r="11" spans="1:8" ht="64.8" customHeight="1" x14ac:dyDescent="0.3">
      <c r="A11" s="12" t="s">
        <v>238</v>
      </c>
      <c r="B11" s="5">
        <v>135</v>
      </c>
      <c r="C11" s="5">
        <v>0</v>
      </c>
      <c r="D11" s="21"/>
      <c r="E11" s="21">
        <v>3</v>
      </c>
      <c r="F11" s="21"/>
      <c r="G11" s="21"/>
      <c r="H11" s="13" t="s">
        <v>321</v>
      </c>
    </row>
    <row r="12" spans="1:8" ht="28.8" x14ac:dyDescent="0.3">
      <c r="A12" s="12" t="s">
        <v>12</v>
      </c>
      <c r="B12" s="5">
        <v>40</v>
      </c>
      <c r="C12" s="5">
        <v>0</v>
      </c>
      <c r="D12" s="21"/>
      <c r="E12" s="21">
        <v>1</v>
      </c>
      <c r="F12" s="21"/>
      <c r="G12" s="21"/>
      <c r="H12" s="7"/>
    </row>
    <row r="13" spans="1:8" ht="31.8" customHeight="1" x14ac:dyDescent="0.3">
      <c r="A13" s="12" t="s">
        <v>13</v>
      </c>
      <c r="B13" s="5">
        <v>50</v>
      </c>
      <c r="C13" s="5">
        <v>50</v>
      </c>
      <c r="D13" s="21"/>
      <c r="E13" s="21"/>
      <c r="F13" s="21"/>
      <c r="G13" s="21">
        <v>1</v>
      </c>
      <c r="H13" s="6" t="s">
        <v>58</v>
      </c>
    </row>
    <row r="14" spans="1:8" x14ac:dyDescent="0.3">
      <c r="A14" s="12" t="s">
        <v>10</v>
      </c>
      <c r="B14" s="5">
        <v>45</v>
      </c>
      <c r="C14" s="5">
        <v>0</v>
      </c>
      <c r="D14" s="21"/>
      <c r="E14" s="21">
        <v>1</v>
      </c>
      <c r="F14" s="21"/>
      <c r="G14" s="21"/>
      <c r="H14" s="7"/>
    </row>
    <row r="15" spans="1:8" x14ac:dyDescent="0.3">
      <c r="A15" s="12" t="s">
        <v>11</v>
      </c>
      <c r="B15" s="5">
        <v>50</v>
      </c>
      <c r="C15" s="5">
        <v>0</v>
      </c>
      <c r="D15" s="21"/>
      <c r="E15" s="21">
        <v>1</v>
      </c>
      <c r="F15" s="21"/>
      <c r="G15" s="21"/>
      <c r="H15" s="7"/>
    </row>
    <row r="16" spans="1:8" ht="33" customHeight="1" x14ac:dyDescent="0.3">
      <c r="A16" s="12" t="s">
        <v>14</v>
      </c>
      <c r="B16" s="5">
        <v>150</v>
      </c>
      <c r="C16" s="5">
        <v>50</v>
      </c>
      <c r="D16" s="21">
        <v>1</v>
      </c>
      <c r="E16" s="21"/>
      <c r="F16" s="21"/>
      <c r="G16" s="21"/>
      <c r="H16" s="6" t="s">
        <v>239</v>
      </c>
    </row>
    <row r="17" spans="1:8" x14ac:dyDescent="0.3">
      <c r="A17" s="12" t="s">
        <v>15</v>
      </c>
      <c r="B17" s="5">
        <v>50</v>
      </c>
      <c r="C17" s="5">
        <v>50</v>
      </c>
      <c r="D17" s="21">
        <v>1</v>
      </c>
      <c r="E17" s="21"/>
      <c r="F17" s="21"/>
      <c r="G17" s="21"/>
      <c r="H17" s="6"/>
    </row>
    <row r="18" spans="1:8" ht="30.6" customHeight="1" x14ac:dyDescent="0.3">
      <c r="A18" s="12" t="s">
        <v>16</v>
      </c>
      <c r="B18" s="5">
        <v>150</v>
      </c>
      <c r="C18" s="5">
        <v>150</v>
      </c>
      <c r="D18" s="21">
        <v>4</v>
      </c>
      <c r="E18" s="21"/>
      <c r="F18" s="21"/>
      <c r="G18" s="21">
        <v>1</v>
      </c>
      <c r="H18" s="14" t="s">
        <v>240</v>
      </c>
    </row>
    <row r="19" spans="1:8" ht="76.2" customHeight="1" x14ac:dyDescent="0.3">
      <c r="A19" s="12" t="s">
        <v>17</v>
      </c>
      <c r="B19" s="5">
        <v>290</v>
      </c>
      <c r="C19" s="5">
        <v>110</v>
      </c>
      <c r="D19" s="21"/>
      <c r="E19" s="21"/>
      <c r="F19" s="21"/>
      <c r="G19" s="21">
        <v>1</v>
      </c>
      <c r="H19" s="13" t="s">
        <v>241</v>
      </c>
    </row>
    <row r="20" spans="1:8" ht="34.799999999999997" customHeight="1" x14ac:dyDescent="0.3">
      <c r="A20" s="12" t="s">
        <v>18</v>
      </c>
      <c r="B20" s="5">
        <v>410</v>
      </c>
      <c r="C20" s="5">
        <v>410</v>
      </c>
      <c r="D20" s="21">
        <v>7</v>
      </c>
      <c r="E20" s="21"/>
      <c r="F20" s="21"/>
      <c r="G20" s="21">
        <v>1</v>
      </c>
      <c r="H20" s="6" t="s">
        <v>242</v>
      </c>
    </row>
    <row r="21" spans="1:8" ht="77.400000000000006" customHeight="1" x14ac:dyDescent="0.3">
      <c r="A21" s="12" t="s">
        <v>19</v>
      </c>
      <c r="B21" s="5">
        <v>570</v>
      </c>
      <c r="C21" s="5">
        <v>570</v>
      </c>
      <c r="D21" s="21">
        <v>11</v>
      </c>
      <c r="E21" s="21"/>
      <c r="F21" s="21"/>
      <c r="G21" s="21"/>
      <c r="H21" s="6" t="s">
        <v>243</v>
      </c>
    </row>
    <row r="22" spans="1:8" ht="30.6" customHeight="1" x14ac:dyDescent="0.3">
      <c r="A22" s="12" t="s">
        <v>20</v>
      </c>
      <c r="B22" s="5">
        <v>180</v>
      </c>
      <c r="C22" s="5">
        <v>0</v>
      </c>
      <c r="D22" s="21"/>
      <c r="E22" s="21"/>
      <c r="F22" s="21"/>
      <c r="G22" s="21"/>
      <c r="H22" s="6" t="s">
        <v>244</v>
      </c>
    </row>
    <row r="23" spans="1:8" ht="28.8" customHeight="1" x14ac:dyDescent="0.3">
      <c r="A23" s="12" t="s">
        <v>21</v>
      </c>
      <c r="B23" s="5">
        <v>165</v>
      </c>
      <c r="C23" s="5">
        <v>165</v>
      </c>
      <c r="D23" s="21">
        <v>3</v>
      </c>
      <c r="E23" s="21"/>
      <c r="F23" s="21"/>
      <c r="G23" s="21">
        <v>1</v>
      </c>
      <c r="H23" s="7"/>
    </row>
    <row r="24" spans="1:8" x14ac:dyDescent="0.3">
      <c r="A24" s="12" t="s">
        <v>22</v>
      </c>
      <c r="B24" s="5">
        <v>140</v>
      </c>
      <c r="C24" s="5">
        <v>140</v>
      </c>
      <c r="D24" s="21">
        <v>1</v>
      </c>
      <c r="E24" s="21"/>
      <c r="F24" s="21"/>
      <c r="G24" s="21">
        <v>3</v>
      </c>
      <c r="H24" s="6"/>
    </row>
    <row r="25" spans="1:8" x14ac:dyDescent="0.3">
      <c r="A25" s="12" t="s">
        <v>23</v>
      </c>
      <c r="B25" s="5">
        <v>180</v>
      </c>
      <c r="C25" s="5">
        <v>180</v>
      </c>
      <c r="D25" s="21">
        <v>5</v>
      </c>
      <c r="E25" s="21"/>
      <c r="F25" s="21"/>
      <c r="G25" s="21"/>
      <c r="H25" s="13"/>
    </row>
    <row r="26" spans="1:8" ht="33.6" customHeight="1" x14ac:dyDescent="0.3">
      <c r="A26" s="12" t="s">
        <v>24</v>
      </c>
      <c r="B26" s="5">
        <v>80</v>
      </c>
      <c r="C26" s="5">
        <v>80</v>
      </c>
      <c r="D26" s="21">
        <v>2</v>
      </c>
      <c r="E26" s="21"/>
      <c r="F26" s="21"/>
      <c r="G26" s="21"/>
      <c r="H26" s="7"/>
    </row>
    <row r="27" spans="1:8" ht="51.6" customHeight="1" x14ac:dyDescent="0.3">
      <c r="A27" s="12" t="s">
        <v>25</v>
      </c>
      <c r="B27" s="5">
        <v>90</v>
      </c>
      <c r="C27" s="5">
        <v>90</v>
      </c>
      <c r="D27" s="21"/>
      <c r="E27" s="21"/>
      <c r="F27" s="21"/>
      <c r="G27" s="21">
        <v>2</v>
      </c>
      <c r="H27" s="6" t="s">
        <v>245</v>
      </c>
    </row>
    <row r="28" spans="1:8" x14ac:dyDescent="0.3">
      <c r="A28" s="12" t="s">
        <v>59</v>
      </c>
      <c r="B28" s="5">
        <v>150</v>
      </c>
      <c r="C28" s="5">
        <v>150</v>
      </c>
      <c r="D28" s="21"/>
      <c r="E28" s="21"/>
      <c r="F28" s="21"/>
      <c r="G28" s="21">
        <v>3</v>
      </c>
      <c r="H28" s="7"/>
    </row>
    <row r="29" spans="1:8" ht="60.6" customHeight="1" x14ac:dyDescent="0.3">
      <c r="A29" s="12" t="s">
        <v>26</v>
      </c>
      <c r="B29" s="5">
        <v>660</v>
      </c>
      <c r="C29" s="5">
        <v>660</v>
      </c>
      <c r="D29" s="21">
        <v>10</v>
      </c>
      <c r="E29" s="21"/>
      <c r="F29" s="21"/>
      <c r="G29" s="21">
        <v>1</v>
      </c>
      <c r="H29" s="6" t="s">
        <v>246</v>
      </c>
    </row>
    <row r="30" spans="1:8" ht="28.8" x14ac:dyDescent="0.3">
      <c r="A30" s="12" t="s">
        <v>27</v>
      </c>
      <c r="B30" s="5">
        <v>470</v>
      </c>
      <c r="C30" s="5">
        <v>250</v>
      </c>
      <c r="D30" s="21">
        <v>9</v>
      </c>
      <c r="E30" s="21"/>
      <c r="F30" s="21"/>
      <c r="G30" s="21"/>
      <c r="H30" s="6"/>
    </row>
    <row r="31" spans="1:8" x14ac:dyDescent="0.3">
      <c r="A31" s="12" t="s">
        <v>28</v>
      </c>
      <c r="B31" s="5">
        <v>220</v>
      </c>
      <c r="C31" s="5">
        <v>120</v>
      </c>
      <c r="D31" s="21">
        <v>1</v>
      </c>
      <c r="E31" s="21"/>
      <c r="F31" s="21">
        <v>3</v>
      </c>
      <c r="G31" s="21"/>
      <c r="H31" s="7"/>
    </row>
    <row r="32" spans="1:8" ht="78.599999999999994" customHeight="1" x14ac:dyDescent="0.3">
      <c r="A32" s="12" t="s">
        <v>29</v>
      </c>
      <c r="B32" s="5">
        <v>660</v>
      </c>
      <c r="C32" s="5">
        <v>470</v>
      </c>
      <c r="D32" s="21"/>
      <c r="E32" s="21"/>
      <c r="F32" s="21"/>
      <c r="G32" s="21">
        <v>5</v>
      </c>
      <c r="H32" s="6" t="s">
        <v>322</v>
      </c>
    </row>
    <row r="33" spans="1:8" ht="34.799999999999997" customHeight="1" x14ac:dyDescent="0.3">
      <c r="A33" s="12" t="s">
        <v>30</v>
      </c>
      <c r="B33" s="5">
        <v>70</v>
      </c>
      <c r="C33" s="5">
        <v>70</v>
      </c>
      <c r="D33" s="21"/>
      <c r="E33" s="21"/>
      <c r="F33" s="21"/>
      <c r="G33" s="21">
        <v>2</v>
      </c>
      <c r="H33" s="6" t="s">
        <v>247</v>
      </c>
    </row>
    <row r="34" spans="1:8" ht="28.8" x14ac:dyDescent="0.3">
      <c r="A34" s="12" t="s">
        <v>31</v>
      </c>
      <c r="B34" s="5">
        <v>160</v>
      </c>
      <c r="C34" s="5">
        <v>160</v>
      </c>
      <c r="D34" s="21"/>
      <c r="E34" s="21"/>
      <c r="F34" s="21"/>
      <c r="G34" s="21">
        <v>3</v>
      </c>
      <c r="H34" s="6" t="s">
        <v>247</v>
      </c>
    </row>
    <row r="35" spans="1:8" ht="28.8" x14ac:dyDescent="0.3">
      <c r="A35" s="12" t="s">
        <v>32</v>
      </c>
      <c r="B35" s="5">
        <v>180</v>
      </c>
      <c r="C35" s="5">
        <v>180</v>
      </c>
      <c r="D35" s="21">
        <v>2</v>
      </c>
      <c r="E35" s="21"/>
      <c r="F35" s="21"/>
      <c r="G35" s="21"/>
      <c r="H35" s="7"/>
    </row>
    <row r="36" spans="1:8" x14ac:dyDescent="0.3">
      <c r="A36" s="12" t="s">
        <v>33</v>
      </c>
      <c r="B36" s="5">
        <v>190</v>
      </c>
      <c r="C36" s="5">
        <v>190</v>
      </c>
      <c r="D36" s="21">
        <v>4</v>
      </c>
      <c r="E36" s="21"/>
      <c r="F36" s="21"/>
      <c r="G36" s="21"/>
      <c r="H36" s="6"/>
    </row>
    <row r="37" spans="1:8" x14ac:dyDescent="0.3">
      <c r="A37" s="12" t="s">
        <v>34</v>
      </c>
      <c r="B37" s="5">
        <v>210</v>
      </c>
      <c r="C37" s="5">
        <v>210</v>
      </c>
      <c r="D37" s="21">
        <v>4</v>
      </c>
      <c r="E37" s="21"/>
      <c r="F37" s="21"/>
      <c r="G37" s="21"/>
      <c r="H37" s="7"/>
    </row>
    <row r="38" spans="1:8" ht="33.6" customHeight="1" x14ac:dyDescent="0.3">
      <c r="A38" s="12" t="s">
        <v>35</v>
      </c>
      <c r="B38" s="5">
        <v>200</v>
      </c>
      <c r="C38" s="5">
        <v>50</v>
      </c>
      <c r="D38" s="21"/>
      <c r="E38" s="21"/>
      <c r="F38" s="21"/>
      <c r="G38" s="21">
        <v>1</v>
      </c>
      <c r="H38" s="6" t="s">
        <v>248</v>
      </c>
    </row>
    <row r="39" spans="1:8" ht="45.6" customHeight="1" x14ac:dyDescent="0.3">
      <c r="A39" s="12" t="s">
        <v>36</v>
      </c>
      <c r="B39" s="5">
        <v>170</v>
      </c>
      <c r="C39" s="5">
        <v>50</v>
      </c>
      <c r="D39" s="21"/>
      <c r="E39" s="21"/>
      <c r="F39" s="21"/>
      <c r="G39" s="21">
        <v>1</v>
      </c>
      <c r="H39" s="6" t="s">
        <v>249</v>
      </c>
    </row>
    <row r="40" spans="1:8" ht="61.2" customHeight="1" x14ac:dyDescent="0.3">
      <c r="A40" s="12" t="s">
        <v>39</v>
      </c>
      <c r="B40" s="5">
        <v>1150</v>
      </c>
      <c r="C40" s="5">
        <v>50</v>
      </c>
      <c r="D40" s="21">
        <v>1</v>
      </c>
      <c r="E40" s="21"/>
      <c r="F40" s="21"/>
      <c r="G40" s="21"/>
      <c r="H40" s="6" t="s">
        <v>250</v>
      </c>
    </row>
    <row r="41" spans="1:8" ht="124.2" customHeight="1" x14ac:dyDescent="0.3">
      <c r="A41" s="12" t="s">
        <v>37</v>
      </c>
      <c r="B41" s="5">
        <v>935</v>
      </c>
      <c r="C41" s="5">
        <v>0</v>
      </c>
      <c r="D41" s="21"/>
      <c r="E41" s="21">
        <v>4</v>
      </c>
      <c r="F41" s="21"/>
      <c r="G41" s="21"/>
      <c r="H41" s="22" t="s">
        <v>336</v>
      </c>
    </row>
    <row r="42" spans="1:8" x14ac:dyDescent="0.3">
      <c r="A42" s="12" t="s">
        <v>38</v>
      </c>
      <c r="B42" s="5">
        <v>330</v>
      </c>
      <c r="C42" s="5">
        <v>330</v>
      </c>
      <c r="D42" s="21">
        <v>4</v>
      </c>
      <c r="E42" s="21"/>
      <c r="F42" s="21"/>
      <c r="G42" s="21"/>
      <c r="H42" s="6"/>
    </row>
    <row r="43" spans="1:8" ht="44.4" customHeight="1" x14ac:dyDescent="0.3">
      <c r="A43" s="12" t="s">
        <v>60</v>
      </c>
      <c r="B43" s="5">
        <v>340</v>
      </c>
      <c r="C43" s="5">
        <v>340</v>
      </c>
      <c r="D43" s="21">
        <v>4</v>
      </c>
      <c r="E43" s="21"/>
      <c r="F43" s="21"/>
      <c r="G43" s="21">
        <v>1</v>
      </c>
      <c r="H43" s="6" t="s">
        <v>251</v>
      </c>
    </row>
    <row r="44" spans="1:8" ht="38.4" customHeight="1" x14ac:dyDescent="0.3">
      <c r="A44" s="12" t="s">
        <v>40</v>
      </c>
      <c r="B44" s="5">
        <v>390</v>
      </c>
      <c r="C44" s="5">
        <v>70</v>
      </c>
      <c r="D44" s="21"/>
      <c r="E44" s="21"/>
      <c r="F44" s="21"/>
      <c r="G44" s="21">
        <v>1</v>
      </c>
      <c r="H44" s="6" t="s">
        <v>317</v>
      </c>
    </row>
    <row r="45" spans="1:8" x14ac:dyDescent="0.3">
      <c r="A45" s="12" t="s">
        <v>41</v>
      </c>
      <c r="B45" s="5">
        <v>170</v>
      </c>
      <c r="C45" s="5">
        <v>0</v>
      </c>
      <c r="D45" s="21"/>
      <c r="E45" s="21"/>
      <c r="F45" s="21">
        <v>3</v>
      </c>
      <c r="G45" s="21"/>
      <c r="H45" s="7"/>
    </row>
    <row r="46" spans="1:8" ht="28.8" x14ac:dyDescent="0.3">
      <c r="A46" s="12" t="s">
        <v>42</v>
      </c>
      <c r="B46" s="5">
        <v>130</v>
      </c>
      <c r="C46" s="5">
        <v>0</v>
      </c>
      <c r="D46" s="21"/>
      <c r="E46" s="21"/>
      <c r="F46" s="21">
        <v>1</v>
      </c>
      <c r="G46" s="21"/>
      <c r="H46" s="6" t="s">
        <v>252</v>
      </c>
    </row>
    <row r="47" spans="1:8" ht="57.6" x14ac:dyDescent="0.3">
      <c r="A47" s="12" t="s">
        <v>43</v>
      </c>
      <c r="B47" s="5">
        <v>270</v>
      </c>
      <c r="C47" s="5">
        <v>50</v>
      </c>
      <c r="D47" s="21"/>
      <c r="E47" s="21"/>
      <c r="F47" s="21"/>
      <c r="G47" s="21">
        <v>1</v>
      </c>
      <c r="H47" s="6" t="s">
        <v>253</v>
      </c>
    </row>
    <row r="48" spans="1:8" x14ac:dyDescent="0.3">
      <c r="A48" s="12" t="s">
        <v>44</v>
      </c>
      <c r="B48" s="5">
        <v>490</v>
      </c>
      <c r="C48" s="5">
        <v>0</v>
      </c>
      <c r="D48" s="21">
        <v>2</v>
      </c>
      <c r="E48" s="21"/>
      <c r="F48" s="26"/>
      <c r="G48" s="21"/>
      <c r="H48" s="15"/>
    </row>
    <row r="49" spans="1:8" ht="61.8" customHeight="1" x14ac:dyDescent="0.3">
      <c r="A49" s="12" t="s">
        <v>61</v>
      </c>
      <c r="B49" s="5">
        <v>290</v>
      </c>
      <c r="C49" s="5">
        <v>100</v>
      </c>
      <c r="D49" s="21"/>
      <c r="E49" s="21"/>
      <c r="F49" s="21"/>
      <c r="G49" s="21">
        <v>3</v>
      </c>
      <c r="H49" s="13" t="s">
        <v>323</v>
      </c>
    </row>
    <row r="50" spans="1:8" ht="118.2" customHeight="1" x14ac:dyDescent="0.3">
      <c r="A50" s="12" t="s">
        <v>62</v>
      </c>
      <c r="B50" s="5">
        <v>430</v>
      </c>
      <c r="C50" s="5">
        <v>330</v>
      </c>
      <c r="D50" s="21">
        <v>2</v>
      </c>
      <c r="E50" s="21"/>
      <c r="F50" s="21"/>
      <c r="G50" s="21">
        <v>3</v>
      </c>
      <c r="H50" s="13" t="s">
        <v>324</v>
      </c>
    </row>
    <row r="51" spans="1:8" ht="36.6" customHeight="1" x14ac:dyDescent="0.3">
      <c r="A51" s="12" t="s">
        <v>63</v>
      </c>
      <c r="B51" s="5">
        <v>300</v>
      </c>
      <c r="C51" s="5">
        <v>50</v>
      </c>
      <c r="D51" s="21">
        <v>1</v>
      </c>
      <c r="E51" s="21">
        <v>1</v>
      </c>
      <c r="F51" s="21"/>
      <c r="G51" s="21"/>
      <c r="H51" s="13" t="s">
        <v>350</v>
      </c>
    </row>
    <row r="52" spans="1:8" ht="28.8" x14ac:dyDescent="0.3">
      <c r="A52" s="12" t="s">
        <v>64</v>
      </c>
      <c r="B52" s="5">
        <v>120</v>
      </c>
      <c r="C52" s="5">
        <v>0</v>
      </c>
      <c r="D52" s="21"/>
      <c r="E52" s="21"/>
      <c r="F52" s="21"/>
      <c r="G52" s="21"/>
      <c r="H52" s="6" t="s">
        <v>325</v>
      </c>
    </row>
    <row r="53" spans="1:8" ht="28.8" x14ac:dyDescent="0.3">
      <c r="A53" s="12" t="s">
        <v>254</v>
      </c>
      <c r="B53" s="5">
        <v>204</v>
      </c>
      <c r="C53" s="5">
        <v>0</v>
      </c>
      <c r="D53" s="21"/>
      <c r="E53" s="21"/>
      <c r="F53" s="21">
        <v>5</v>
      </c>
      <c r="G53" s="21"/>
      <c r="H53" s="6"/>
    </row>
    <row r="54" spans="1:8" ht="90" customHeight="1" x14ac:dyDescent="0.3">
      <c r="A54" s="12" t="s">
        <v>65</v>
      </c>
      <c r="B54" s="5">
        <v>900</v>
      </c>
      <c r="C54" s="5">
        <v>0</v>
      </c>
      <c r="D54" s="21"/>
      <c r="E54" s="21"/>
      <c r="F54" s="21">
        <v>1</v>
      </c>
      <c r="G54" s="21"/>
      <c r="H54" s="6" t="s">
        <v>255</v>
      </c>
    </row>
    <row r="55" spans="1:8" x14ac:dyDescent="0.3">
      <c r="A55" s="12" t="s">
        <v>66</v>
      </c>
      <c r="B55" s="5">
        <v>225</v>
      </c>
      <c r="C55" s="5">
        <v>225</v>
      </c>
      <c r="D55" s="21">
        <v>2</v>
      </c>
      <c r="E55" s="21"/>
      <c r="F55" s="21"/>
      <c r="G55" s="21"/>
      <c r="H55" s="7"/>
    </row>
    <row r="56" spans="1:8" ht="48.6" customHeight="1" x14ac:dyDescent="0.3">
      <c r="A56" s="12" t="s">
        <v>67</v>
      </c>
      <c r="B56" s="5">
        <v>560</v>
      </c>
      <c r="C56" s="5">
        <v>560</v>
      </c>
      <c r="D56" s="21"/>
      <c r="E56" s="21"/>
      <c r="F56" s="21"/>
      <c r="G56" s="21">
        <v>4</v>
      </c>
      <c r="H56" s="6" t="s">
        <v>256</v>
      </c>
    </row>
    <row r="57" spans="1:8" x14ac:dyDescent="0.3">
      <c r="A57" s="12" t="s">
        <v>68</v>
      </c>
      <c r="B57" s="5">
        <v>385</v>
      </c>
      <c r="C57" s="5">
        <v>385</v>
      </c>
      <c r="D57" s="21">
        <v>8</v>
      </c>
      <c r="E57" s="21"/>
      <c r="F57" s="21"/>
      <c r="G57" s="21"/>
      <c r="H57" s="7"/>
    </row>
    <row r="58" spans="1:8" ht="28.8" x14ac:dyDescent="0.3">
      <c r="A58" s="12" t="s">
        <v>69</v>
      </c>
      <c r="B58" s="5">
        <v>565</v>
      </c>
      <c r="C58" s="5">
        <v>375</v>
      </c>
      <c r="D58" s="21">
        <v>7</v>
      </c>
      <c r="E58" s="21"/>
      <c r="F58" s="21"/>
      <c r="G58" s="21"/>
      <c r="H58" s="7"/>
    </row>
    <row r="59" spans="1:8" ht="30.6" customHeight="1" x14ac:dyDescent="0.3">
      <c r="A59" s="12" t="s">
        <v>71</v>
      </c>
      <c r="B59" s="5">
        <v>80</v>
      </c>
      <c r="C59" s="5">
        <v>80</v>
      </c>
      <c r="D59" s="21">
        <v>1</v>
      </c>
      <c r="E59" s="21"/>
      <c r="F59" s="21"/>
      <c r="G59" s="21"/>
      <c r="H59" s="7"/>
    </row>
    <row r="60" spans="1:8" x14ac:dyDescent="0.3">
      <c r="A60" s="12" t="s">
        <v>70</v>
      </c>
      <c r="B60" s="5">
        <v>215</v>
      </c>
      <c r="C60" s="5">
        <v>215</v>
      </c>
      <c r="D60" s="21">
        <v>3</v>
      </c>
      <c r="E60" s="21"/>
      <c r="F60" s="21"/>
      <c r="G60" s="21"/>
      <c r="H60" s="7"/>
    </row>
    <row r="61" spans="1:8" ht="30" customHeight="1" x14ac:dyDescent="0.3">
      <c r="A61" s="12" t="s">
        <v>72</v>
      </c>
      <c r="B61" s="5">
        <v>390</v>
      </c>
      <c r="C61" s="5">
        <v>150</v>
      </c>
      <c r="D61" s="21">
        <v>3</v>
      </c>
      <c r="E61" s="21"/>
      <c r="F61" s="21"/>
      <c r="G61" s="21"/>
      <c r="H61" s="7"/>
    </row>
    <row r="62" spans="1:8" ht="28.8" customHeight="1" x14ac:dyDescent="0.3">
      <c r="A62" s="12" t="s">
        <v>73</v>
      </c>
      <c r="B62" s="5">
        <v>85</v>
      </c>
      <c r="C62" s="5">
        <v>85</v>
      </c>
      <c r="D62" s="21">
        <v>1</v>
      </c>
      <c r="E62" s="21"/>
      <c r="F62" s="21"/>
      <c r="G62" s="21"/>
      <c r="H62" s="7"/>
    </row>
    <row r="63" spans="1:8" ht="107.4" customHeight="1" x14ac:dyDescent="0.3">
      <c r="A63" s="12" t="s">
        <v>74</v>
      </c>
      <c r="B63" s="5">
        <v>520</v>
      </c>
      <c r="C63" s="5">
        <v>0</v>
      </c>
      <c r="D63" s="21">
        <v>1</v>
      </c>
      <c r="E63" s="21">
        <v>14</v>
      </c>
      <c r="F63" s="21"/>
      <c r="G63" s="21"/>
      <c r="H63" s="13" t="s">
        <v>329</v>
      </c>
    </row>
    <row r="64" spans="1:8" ht="94.8" customHeight="1" x14ac:dyDescent="0.3">
      <c r="A64" s="12" t="s">
        <v>75</v>
      </c>
      <c r="B64" s="5">
        <v>1000</v>
      </c>
      <c r="C64" s="5">
        <v>120</v>
      </c>
      <c r="D64" s="21">
        <v>2</v>
      </c>
      <c r="E64" s="21"/>
      <c r="F64" s="21"/>
      <c r="G64" s="21">
        <v>3</v>
      </c>
      <c r="H64" s="13" t="s">
        <v>326</v>
      </c>
    </row>
    <row r="65" spans="1:8" ht="41.4" customHeight="1" x14ac:dyDescent="0.3">
      <c r="A65" s="12" t="s">
        <v>76</v>
      </c>
      <c r="B65" s="5">
        <v>255</v>
      </c>
      <c r="C65" s="5">
        <v>150</v>
      </c>
      <c r="D65" s="21"/>
      <c r="E65" s="21"/>
      <c r="F65" s="21"/>
      <c r="G65" s="21"/>
      <c r="H65" s="6" t="s">
        <v>257</v>
      </c>
    </row>
    <row r="66" spans="1:8" ht="37.799999999999997" customHeight="1" x14ac:dyDescent="0.3">
      <c r="A66" s="12" t="s">
        <v>45</v>
      </c>
      <c r="B66" s="5">
        <v>265</v>
      </c>
      <c r="C66" s="5">
        <v>265</v>
      </c>
      <c r="D66" s="21"/>
      <c r="E66" s="21"/>
      <c r="F66" s="21"/>
      <c r="G66" s="21">
        <v>6</v>
      </c>
      <c r="H66" s="6" t="s">
        <v>258</v>
      </c>
    </row>
    <row r="67" spans="1:8" ht="30.6" customHeight="1" x14ac:dyDescent="0.3">
      <c r="A67" s="12" t="s">
        <v>47</v>
      </c>
      <c r="B67" s="5">
        <v>450</v>
      </c>
      <c r="C67" s="5">
        <v>450</v>
      </c>
      <c r="D67" s="21"/>
      <c r="E67" s="21"/>
      <c r="F67" s="21"/>
      <c r="G67" s="21">
        <v>10</v>
      </c>
      <c r="H67" s="7" t="s">
        <v>259</v>
      </c>
    </row>
    <row r="68" spans="1:8" ht="29.4" customHeight="1" x14ac:dyDescent="0.3">
      <c r="A68" s="12" t="s">
        <v>77</v>
      </c>
      <c r="B68" s="5">
        <v>180</v>
      </c>
      <c r="C68" s="5">
        <v>180</v>
      </c>
      <c r="D68" s="21"/>
      <c r="E68" s="21"/>
      <c r="F68" s="21"/>
      <c r="G68" s="21">
        <v>1</v>
      </c>
      <c r="H68" s="6" t="s">
        <v>78</v>
      </c>
    </row>
    <row r="69" spans="1:8" ht="61.8" customHeight="1" x14ac:dyDescent="0.3">
      <c r="A69" s="12" t="s">
        <v>46</v>
      </c>
      <c r="B69" s="5">
        <v>600</v>
      </c>
      <c r="C69" s="5">
        <v>600</v>
      </c>
      <c r="D69" s="21"/>
      <c r="E69" s="21"/>
      <c r="F69" s="21"/>
      <c r="G69" s="21">
        <v>5</v>
      </c>
      <c r="H69" s="6" t="s">
        <v>260</v>
      </c>
    </row>
    <row r="70" spans="1:8" x14ac:dyDescent="0.3">
      <c r="A70" s="12"/>
      <c r="B70" s="5"/>
      <c r="C70" s="5"/>
      <c r="D70" s="21"/>
      <c r="E70" s="21"/>
      <c r="F70" s="21"/>
      <c r="G70" s="21"/>
      <c r="H70" s="7"/>
    </row>
    <row r="71" spans="1:8" ht="72" x14ac:dyDescent="0.3">
      <c r="A71" s="2" t="s">
        <v>0</v>
      </c>
      <c r="B71" s="3" t="s">
        <v>230</v>
      </c>
      <c r="C71" s="3" t="s">
        <v>231</v>
      </c>
      <c r="D71" s="26" t="s">
        <v>2</v>
      </c>
      <c r="E71" s="26" t="s">
        <v>232</v>
      </c>
      <c r="F71" s="26" t="s">
        <v>233</v>
      </c>
      <c r="G71" s="26" t="s">
        <v>234</v>
      </c>
      <c r="H71" s="5" t="s">
        <v>3</v>
      </c>
    </row>
    <row r="72" spans="1:8" ht="28.8" x14ac:dyDescent="0.3">
      <c r="A72" s="36" t="s">
        <v>345</v>
      </c>
      <c r="B72" s="37">
        <f t="shared" ref="B72:G72" si="0">SUM(B4:B69)</f>
        <v>20819</v>
      </c>
      <c r="C72" s="37">
        <f t="shared" si="0"/>
        <v>11415</v>
      </c>
      <c r="D72" s="37">
        <f t="shared" si="0"/>
        <v>146</v>
      </c>
      <c r="E72" s="37">
        <f t="shared" si="0"/>
        <v>31</v>
      </c>
      <c r="F72" s="37">
        <f t="shared" si="0"/>
        <v>13</v>
      </c>
      <c r="G72" s="37">
        <f t="shared" si="0"/>
        <v>69</v>
      </c>
      <c r="H72" s="6"/>
    </row>
    <row r="73" spans="1:8" x14ac:dyDescent="0.3">
      <c r="A73" s="12"/>
      <c r="B73" s="5"/>
      <c r="C73" s="5"/>
      <c r="D73" s="21"/>
      <c r="E73" s="21"/>
      <c r="F73" s="21"/>
      <c r="G73" s="21"/>
      <c r="H73" s="6"/>
    </row>
    <row r="74" spans="1:8" ht="21" x14ac:dyDescent="0.3">
      <c r="A74" s="44" t="s">
        <v>261</v>
      </c>
      <c r="B74" s="44"/>
      <c r="C74" s="44"/>
      <c r="D74" s="44"/>
      <c r="E74" s="44"/>
      <c r="F74" s="44"/>
      <c r="G74" s="44"/>
      <c r="H74" s="44"/>
    </row>
    <row r="75" spans="1:8" ht="72" x14ac:dyDescent="0.3">
      <c r="A75" s="2" t="s">
        <v>0</v>
      </c>
      <c r="B75" s="3" t="s">
        <v>230</v>
      </c>
      <c r="C75" s="3" t="s">
        <v>231</v>
      </c>
      <c r="D75" s="26" t="s">
        <v>2</v>
      </c>
      <c r="E75" s="26" t="s">
        <v>232</v>
      </c>
      <c r="F75" s="26" t="s">
        <v>233</v>
      </c>
      <c r="G75" s="26" t="s">
        <v>234</v>
      </c>
      <c r="H75" s="5" t="s">
        <v>3</v>
      </c>
    </row>
    <row r="76" spans="1:8" ht="30" customHeight="1" x14ac:dyDescent="0.3">
      <c r="A76" s="8" t="s">
        <v>188</v>
      </c>
      <c r="B76" s="5">
        <v>200</v>
      </c>
      <c r="C76" s="5">
        <v>200</v>
      </c>
      <c r="D76" s="21">
        <v>3</v>
      </c>
      <c r="E76" s="21"/>
      <c r="F76" s="28"/>
      <c r="G76" s="20">
        <v>1</v>
      </c>
      <c r="H76" s="6" t="s">
        <v>262</v>
      </c>
    </row>
    <row r="77" spans="1:8" ht="28.8" x14ac:dyDescent="0.3">
      <c r="A77" s="8" t="s">
        <v>189</v>
      </c>
      <c r="B77" s="5">
        <v>600</v>
      </c>
      <c r="C77" s="5">
        <v>600</v>
      </c>
      <c r="D77" s="21">
        <v>6</v>
      </c>
      <c r="E77" s="21"/>
      <c r="F77" s="20"/>
      <c r="G77" s="20">
        <v>2</v>
      </c>
      <c r="H77" s="6" t="s">
        <v>190</v>
      </c>
    </row>
    <row r="78" spans="1:8" ht="28.8" x14ac:dyDescent="0.3">
      <c r="A78" s="8" t="s">
        <v>191</v>
      </c>
      <c r="B78" s="5">
        <v>180</v>
      </c>
      <c r="C78" s="5">
        <v>180</v>
      </c>
      <c r="D78" s="21">
        <v>4</v>
      </c>
      <c r="E78" s="21"/>
      <c r="F78" s="20"/>
      <c r="G78" s="20"/>
      <c r="H78" s="6" t="s">
        <v>192</v>
      </c>
    </row>
    <row r="79" spans="1:8" x14ac:dyDescent="0.3">
      <c r="A79" s="16" t="s">
        <v>263</v>
      </c>
      <c r="B79" s="11">
        <f>SUM(B76:B78)</f>
        <v>980</v>
      </c>
      <c r="C79" s="11">
        <f t="shared" ref="C79:G79" si="1">SUM(C76:C78)</f>
        <v>980</v>
      </c>
      <c r="D79" s="27">
        <f t="shared" si="1"/>
        <v>13</v>
      </c>
      <c r="E79" s="27">
        <f t="shared" si="1"/>
        <v>0</v>
      </c>
      <c r="F79" s="27">
        <f t="shared" si="1"/>
        <v>0</v>
      </c>
      <c r="G79" s="27">
        <f t="shared" si="1"/>
        <v>3</v>
      </c>
      <c r="H79" s="6"/>
    </row>
    <row r="80" spans="1:8" ht="27.6" customHeight="1" x14ac:dyDescent="0.3">
      <c r="A80" s="8" t="s">
        <v>193</v>
      </c>
      <c r="B80" s="5">
        <v>270</v>
      </c>
      <c r="C80" s="5">
        <v>270</v>
      </c>
      <c r="D80" s="21">
        <v>1</v>
      </c>
      <c r="E80" s="21"/>
      <c r="F80" s="20"/>
      <c r="G80" s="20">
        <v>1</v>
      </c>
      <c r="H80" s="6" t="s">
        <v>355</v>
      </c>
    </row>
    <row r="81" spans="1:9" ht="48" customHeight="1" x14ac:dyDescent="0.3">
      <c r="A81" s="8" t="s">
        <v>194</v>
      </c>
      <c r="B81" s="5">
        <v>2000</v>
      </c>
      <c r="C81" s="5">
        <v>1900</v>
      </c>
      <c r="D81" s="21">
        <v>23</v>
      </c>
      <c r="E81" s="21"/>
      <c r="F81" s="20"/>
      <c r="G81" s="20">
        <v>4</v>
      </c>
      <c r="H81" s="6" t="s">
        <v>265</v>
      </c>
    </row>
    <row r="82" spans="1:9" ht="113.4" customHeight="1" x14ac:dyDescent="0.3">
      <c r="A82" s="8" t="s">
        <v>195</v>
      </c>
      <c r="B82" s="5">
        <v>365</v>
      </c>
      <c r="C82" s="5">
        <v>280</v>
      </c>
      <c r="D82" s="29">
        <v>4</v>
      </c>
      <c r="E82" s="21"/>
      <c r="F82" s="20"/>
      <c r="G82" s="30"/>
      <c r="H82" s="13" t="s">
        <v>327</v>
      </c>
    </row>
    <row r="83" spans="1:9" ht="28.8" x14ac:dyDescent="0.3">
      <c r="A83" s="8" t="s">
        <v>196</v>
      </c>
      <c r="B83" s="5">
        <v>150</v>
      </c>
      <c r="C83" s="5">
        <v>150</v>
      </c>
      <c r="D83" s="21">
        <v>2</v>
      </c>
      <c r="E83" s="21"/>
      <c r="F83" s="20"/>
      <c r="G83" s="20"/>
      <c r="H83" s="6" t="s">
        <v>351</v>
      </c>
    </row>
    <row r="84" spans="1:9" ht="28.8" x14ac:dyDescent="0.3">
      <c r="A84" s="8" t="s">
        <v>197</v>
      </c>
      <c r="B84" s="5">
        <v>620</v>
      </c>
      <c r="C84" s="5">
        <v>620</v>
      </c>
      <c r="D84" s="21">
        <v>4</v>
      </c>
      <c r="E84" s="21"/>
      <c r="F84" s="20"/>
      <c r="G84" s="20">
        <v>4</v>
      </c>
      <c r="H84" s="6" t="s">
        <v>352</v>
      </c>
    </row>
    <row r="85" spans="1:9" ht="28.8" x14ac:dyDescent="0.3">
      <c r="A85" s="8" t="s">
        <v>198</v>
      </c>
      <c r="B85" s="5">
        <v>160</v>
      </c>
      <c r="C85" s="5">
        <v>290</v>
      </c>
      <c r="D85" s="21"/>
      <c r="E85" s="21"/>
      <c r="F85" s="20"/>
      <c r="G85" s="20">
        <v>4</v>
      </c>
      <c r="H85" s="6" t="s">
        <v>212</v>
      </c>
      <c r="I85" s="23"/>
    </row>
    <row r="86" spans="1:9" x14ac:dyDescent="0.3">
      <c r="A86" s="8" t="s">
        <v>199</v>
      </c>
      <c r="B86" s="5">
        <v>205</v>
      </c>
      <c r="C86" s="5">
        <v>0</v>
      </c>
      <c r="D86" s="21"/>
      <c r="E86" s="21"/>
      <c r="F86" s="20"/>
      <c r="G86" s="20">
        <v>1</v>
      </c>
      <c r="H86" s="6" t="s">
        <v>211</v>
      </c>
    </row>
    <row r="87" spans="1:9" ht="28.8" x14ac:dyDescent="0.3">
      <c r="A87" s="8" t="s">
        <v>200</v>
      </c>
      <c r="B87" s="5">
        <v>50</v>
      </c>
      <c r="C87" s="5">
        <v>50</v>
      </c>
      <c r="D87" s="21">
        <v>1</v>
      </c>
      <c r="E87" s="21"/>
      <c r="F87" s="20"/>
      <c r="G87" s="20"/>
      <c r="H87" s="6" t="s">
        <v>210</v>
      </c>
    </row>
    <row r="88" spans="1:9" ht="22.8" customHeight="1" x14ac:dyDescent="0.3">
      <c r="A88" s="8" t="s">
        <v>201</v>
      </c>
      <c r="B88" s="5">
        <v>90</v>
      </c>
      <c r="C88" s="5">
        <v>0</v>
      </c>
      <c r="D88" s="21"/>
      <c r="E88" s="21"/>
      <c r="F88" s="20"/>
      <c r="G88" s="20"/>
      <c r="H88" s="6" t="s">
        <v>213</v>
      </c>
    </row>
    <row r="89" spans="1:9" ht="67.8" customHeight="1" x14ac:dyDescent="0.3">
      <c r="A89" s="8" t="s">
        <v>202</v>
      </c>
      <c r="B89" s="5">
        <v>130</v>
      </c>
      <c r="C89" s="5">
        <v>52</v>
      </c>
      <c r="D89" s="21">
        <v>1</v>
      </c>
      <c r="E89" s="21"/>
      <c r="F89" s="20"/>
      <c r="G89" s="20"/>
      <c r="H89" s="6" t="s">
        <v>318</v>
      </c>
    </row>
    <row r="90" spans="1:9" ht="43.2" x14ac:dyDescent="0.3">
      <c r="A90" s="8" t="s">
        <v>203</v>
      </c>
      <c r="B90" s="5">
        <v>270</v>
      </c>
      <c r="C90" s="5">
        <v>190</v>
      </c>
      <c r="D90" s="21">
        <v>3</v>
      </c>
      <c r="E90" s="21"/>
      <c r="F90" s="20"/>
      <c r="G90" s="20"/>
      <c r="H90" s="6" t="s">
        <v>356</v>
      </c>
    </row>
    <row r="91" spans="1:9" ht="28.8" x14ac:dyDescent="0.3">
      <c r="A91" s="8" t="s">
        <v>204</v>
      </c>
      <c r="B91" s="5">
        <v>120</v>
      </c>
      <c r="C91" s="5">
        <v>120</v>
      </c>
      <c r="D91" s="21">
        <v>2</v>
      </c>
      <c r="E91" s="21"/>
      <c r="F91" s="20"/>
      <c r="G91" s="20"/>
      <c r="H91" s="6" t="s">
        <v>205</v>
      </c>
    </row>
    <row r="92" spans="1:9" x14ac:dyDescent="0.3">
      <c r="A92" s="16" t="s">
        <v>266</v>
      </c>
      <c r="B92" s="11">
        <f t="shared" ref="B92:G92" si="2">SUM(B80:B91)</f>
        <v>4430</v>
      </c>
      <c r="C92" s="11">
        <f t="shared" si="2"/>
        <v>3922</v>
      </c>
      <c r="D92" s="31">
        <f t="shared" si="2"/>
        <v>41</v>
      </c>
      <c r="E92" s="27">
        <f t="shared" si="2"/>
        <v>0</v>
      </c>
      <c r="F92" s="27">
        <f t="shared" si="2"/>
        <v>0</v>
      </c>
      <c r="G92" s="27">
        <f t="shared" si="2"/>
        <v>14</v>
      </c>
      <c r="H92" s="6"/>
    </row>
    <row r="93" spans="1:9" ht="43.2" x14ac:dyDescent="0.3">
      <c r="A93" s="8" t="s">
        <v>48</v>
      </c>
      <c r="B93" s="5">
        <v>680</v>
      </c>
      <c r="C93" s="5">
        <v>550</v>
      </c>
      <c r="D93" s="21">
        <v>7</v>
      </c>
      <c r="E93" s="21"/>
      <c r="F93" s="20"/>
      <c r="G93" s="20">
        <v>1</v>
      </c>
      <c r="H93" s="6" t="s">
        <v>209</v>
      </c>
    </row>
    <row r="94" spans="1:9" ht="72" x14ac:dyDescent="0.3">
      <c r="A94" s="8" t="s">
        <v>207</v>
      </c>
      <c r="B94" s="5">
        <v>160</v>
      </c>
      <c r="C94" s="5">
        <v>80</v>
      </c>
      <c r="D94" s="21">
        <v>1</v>
      </c>
      <c r="E94" s="21"/>
      <c r="F94" s="20"/>
      <c r="G94" s="20"/>
      <c r="H94" s="6" t="s">
        <v>208</v>
      </c>
      <c r="I94" s="23"/>
    </row>
    <row r="95" spans="1:9" x14ac:dyDescent="0.3">
      <c r="A95" s="16" t="s">
        <v>264</v>
      </c>
      <c r="B95" s="11">
        <f>SUM(B93:B94)</f>
        <v>840</v>
      </c>
      <c r="C95" s="11">
        <f t="shared" ref="C95:G95" si="3">SUM(C93:C94)</f>
        <v>630</v>
      </c>
      <c r="D95" s="27">
        <f t="shared" si="3"/>
        <v>8</v>
      </c>
      <c r="E95" s="27">
        <f t="shared" si="3"/>
        <v>0</v>
      </c>
      <c r="F95" s="27">
        <f t="shared" si="3"/>
        <v>0</v>
      </c>
      <c r="G95" s="27">
        <f t="shared" si="3"/>
        <v>1</v>
      </c>
      <c r="H95" s="6"/>
      <c r="I95" s="23"/>
    </row>
    <row r="96" spans="1:9" ht="43.2" x14ac:dyDescent="0.3">
      <c r="A96" s="8" t="s">
        <v>49</v>
      </c>
      <c r="B96" s="4">
        <v>500</v>
      </c>
      <c r="C96" s="4">
        <v>500</v>
      </c>
      <c r="D96" s="20">
        <v>8</v>
      </c>
      <c r="E96" s="20"/>
      <c r="F96" s="20"/>
      <c r="G96" s="20">
        <v>1</v>
      </c>
      <c r="H96" s="6" t="s">
        <v>206</v>
      </c>
      <c r="I96" s="23"/>
    </row>
    <row r="97" spans="1:9" x14ac:dyDescent="0.3">
      <c r="A97" s="16" t="s">
        <v>267</v>
      </c>
      <c r="B97" s="11">
        <f>SUM(B96)</f>
        <v>500</v>
      </c>
      <c r="C97" s="11">
        <f t="shared" ref="C97:G97" si="4">SUM(C96)</f>
        <v>500</v>
      </c>
      <c r="D97" s="27">
        <f t="shared" si="4"/>
        <v>8</v>
      </c>
      <c r="E97" s="27">
        <f t="shared" si="4"/>
        <v>0</v>
      </c>
      <c r="F97" s="27">
        <f t="shared" si="4"/>
        <v>0</v>
      </c>
      <c r="G97" s="27">
        <f t="shared" si="4"/>
        <v>1</v>
      </c>
      <c r="H97" s="6"/>
      <c r="I97" s="23"/>
    </row>
    <row r="98" spans="1:9" x14ac:dyDescent="0.3">
      <c r="A98" s="8" t="s">
        <v>106</v>
      </c>
      <c r="B98" s="4">
        <v>145</v>
      </c>
      <c r="C98" s="4">
        <v>145</v>
      </c>
      <c r="D98" s="20">
        <v>1</v>
      </c>
      <c r="E98" s="20"/>
      <c r="F98" s="20"/>
      <c r="G98" s="20">
        <v>1</v>
      </c>
      <c r="H98" s="6" t="s">
        <v>108</v>
      </c>
    </row>
    <row r="99" spans="1:9" ht="28.8" x14ac:dyDescent="0.3">
      <c r="A99" s="8" t="s">
        <v>107</v>
      </c>
      <c r="B99" s="4">
        <v>150</v>
      </c>
      <c r="C99" s="4">
        <v>150</v>
      </c>
      <c r="D99" s="20">
        <v>3</v>
      </c>
      <c r="E99" s="20"/>
      <c r="F99" s="20"/>
      <c r="G99" s="20"/>
      <c r="H99" s="6" t="s">
        <v>268</v>
      </c>
    </row>
    <row r="100" spans="1:9" ht="28.8" x14ac:dyDescent="0.3">
      <c r="A100" s="8" t="s">
        <v>109</v>
      </c>
      <c r="B100" s="4">
        <v>810</v>
      </c>
      <c r="C100" s="4">
        <v>810</v>
      </c>
      <c r="D100" s="20">
        <v>12</v>
      </c>
      <c r="E100" s="20"/>
      <c r="F100" s="20"/>
      <c r="G100" s="20">
        <v>2</v>
      </c>
      <c r="H100" s="8" t="s">
        <v>269</v>
      </c>
    </row>
    <row r="101" spans="1:9" x14ac:dyDescent="0.3">
      <c r="A101" s="16" t="s">
        <v>270</v>
      </c>
      <c r="B101" s="11">
        <f>SUM(B98:B100)</f>
        <v>1105</v>
      </c>
      <c r="C101" s="11">
        <f t="shared" ref="C101:G101" si="5">SUM(C98:C100)</f>
        <v>1105</v>
      </c>
      <c r="D101" s="27">
        <f t="shared" si="5"/>
        <v>16</v>
      </c>
      <c r="E101" s="27">
        <f t="shared" si="5"/>
        <v>0</v>
      </c>
      <c r="F101" s="27">
        <f t="shared" si="5"/>
        <v>0</v>
      </c>
      <c r="G101" s="27">
        <f t="shared" si="5"/>
        <v>3</v>
      </c>
      <c r="H101" s="8"/>
    </row>
    <row r="102" spans="1:9" ht="34.200000000000003" customHeight="1" x14ac:dyDescent="0.3">
      <c r="A102" s="8" t="s">
        <v>337</v>
      </c>
      <c r="B102" s="4">
        <v>1260</v>
      </c>
      <c r="C102" s="4">
        <v>50</v>
      </c>
      <c r="D102" s="20"/>
      <c r="E102" s="20"/>
      <c r="F102" s="20"/>
      <c r="G102" s="20"/>
      <c r="H102" s="8" t="s">
        <v>353</v>
      </c>
      <c r="I102" s="23"/>
    </row>
    <row r="103" spans="1:9" ht="43.2" x14ac:dyDescent="0.3">
      <c r="A103" s="8" t="s">
        <v>101</v>
      </c>
      <c r="B103" s="4">
        <v>440</v>
      </c>
      <c r="C103" s="4">
        <v>50</v>
      </c>
      <c r="D103" s="20"/>
      <c r="E103" s="20"/>
      <c r="F103" s="20"/>
      <c r="G103" s="20">
        <v>1</v>
      </c>
      <c r="H103" s="6" t="s">
        <v>271</v>
      </c>
    </row>
    <row r="104" spans="1:9" x14ac:dyDescent="0.3">
      <c r="A104" s="16" t="s">
        <v>272</v>
      </c>
      <c r="B104" s="11">
        <f t="shared" ref="B104:G104" si="6">SUM(B102:B103)</f>
        <v>1700</v>
      </c>
      <c r="C104" s="11">
        <f t="shared" si="6"/>
        <v>100</v>
      </c>
      <c r="D104" s="27">
        <f t="shared" si="6"/>
        <v>0</v>
      </c>
      <c r="E104" s="27">
        <f t="shared" si="6"/>
        <v>0</v>
      </c>
      <c r="F104" s="27">
        <f t="shared" si="6"/>
        <v>0</v>
      </c>
      <c r="G104" s="31">
        <f t="shared" si="6"/>
        <v>1</v>
      </c>
      <c r="H104" s="6"/>
    </row>
    <row r="105" spans="1:9" ht="28.8" x14ac:dyDescent="0.3">
      <c r="A105" s="8" t="s">
        <v>110</v>
      </c>
      <c r="B105" s="4">
        <v>345</v>
      </c>
      <c r="C105" s="4">
        <v>345</v>
      </c>
      <c r="D105" s="20">
        <v>2</v>
      </c>
      <c r="E105" s="20"/>
      <c r="F105" s="20"/>
      <c r="G105" s="20">
        <v>1</v>
      </c>
      <c r="H105" s="6" t="s">
        <v>111</v>
      </c>
    </row>
    <row r="106" spans="1:9" ht="28.8" x14ac:dyDescent="0.3">
      <c r="A106" s="8" t="s">
        <v>112</v>
      </c>
      <c r="B106" s="4">
        <v>465</v>
      </c>
      <c r="C106" s="4">
        <v>465</v>
      </c>
      <c r="D106" s="20">
        <v>2</v>
      </c>
      <c r="E106" s="20"/>
      <c r="F106" s="20"/>
      <c r="G106" s="20">
        <v>3</v>
      </c>
      <c r="H106" s="6" t="s">
        <v>113</v>
      </c>
    </row>
    <row r="107" spans="1:9" ht="43.2" x14ac:dyDescent="0.3">
      <c r="A107" s="8" t="s">
        <v>114</v>
      </c>
      <c r="B107" s="4">
        <v>1490</v>
      </c>
      <c r="C107" s="4">
        <v>1490</v>
      </c>
      <c r="D107" s="20">
        <v>15</v>
      </c>
      <c r="E107" s="20"/>
      <c r="F107" s="20"/>
      <c r="G107" s="20">
        <v>2</v>
      </c>
      <c r="H107" s="6" t="s">
        <v>149</v>
      </c>
      <c r="I107" s="23"/>
    </row>
    <row r="108" spans="1:9" x14ac:dyDescent="0.3">
      <c r="A108" s="16" t="s">
        <v>273</v>
      </c>
      <c r="B108" s="11">
        <f>SUM(B105:B107)</f>
        <v>2300</v>
      </c>
      <c r="C108" s="11">
        <f t="shared" ref="C108:G108" si="7">SUM(C105:C107)</f>
        <v>2300</v>
      </c>
      <c r="D108" s="27">
        <f t="shared" si="7"/>
        <v>19</v>
      </c>
      <c r="E108" s="27">
        <f t="shared" si="7"/>
        <v>0</v>
      </c>
      <c r="F108" s="27">
        <f t="shared" si="7"/>
        <v>0</v>
      </c>
      <c r="G108" s="27">
        <f t="shared" si="7"/>
        <v>6</v>
      </c>
      <c r="H108" s="6"/>
    </row>
    <row r="109" spans="1:9" ht="28.8" x14ac:dyDescent="0.3">
      <c r="A109" s="8" t="s">
        <v>140</v>
      </c>
      <c r="B109" s="4">
        <v>1180</v>
      </c>
      <c r="C109" s="4">
        <v>1180</v>
      </c>
      <c r="D109" s="20">
        <v>15</v>
      </c>
      <c r="E109" s="20"/>
      <c r="F109" s="20"/>
      <c r="G109" s="20">
        <v>2</v>
      </c>
      <c r="H109" s="8" t="s">
        <v>223</v>
      </c>
    </row>
    <row r="110" spans="1:9" x14ac:dyDescent="0.3">
      <c r="A110" s="16" t="s">
        <v>274</v>
      </c>
      <c r="B110" s="11">
        <f>SUM(B109)</f>
        <v>1180</v>
      </c>
      <c r="C110" s="11">
        <f t="shared" ref="C110:F110" si="8">SUM(C109)</f>
        <v>1180</v>
      </c>
      <c r="D110" s="27">
        <f t="shared" si="8"/>
        <v>15</v>
      </c>
      <c r="E110" s="27">
        <f t="shared" si="8"/>
        <v>0</v>
      </c>
      <c r="F110" s="27">
        <f t="shared" si="8"/>
        <v>0</v>
      </c>
      <c r="G110" s="27">
        <v>2</v>
      </c>
      <c r="H110" s="8"/>
    </row>
    <row r="111" spans="1:9" ht="47.4" customHeight="1" x14ac:dyDescent="0.3">
      <c r="A111" s="8" t="s">
        <v>79</v>
      </c>
      <c r="B111" s="4">
        <v>780</v>
      </c>
      <c r="C111" s="4">
        <v>780</v>
      </c>
      <c r="D111" s="20">
        <v>5</v>
      </c>
      <c r="E111" s="20"/>
      <c r="F111" s="20"/>
      <c r="G111" s="20">
        <v>6</v>
      </c>
      <c r="H111" s="8" t="s">
        <v>80</v>
      </c>
    </row>
    <row r="112" spans="1:9" ht="28.8" x14ac:dyDescent="0.3">
      <c r="A112" s="8" t="s">
        <v>81</v>
      </c>
      <c r="B112" s="4">
        <v>220</v>
      </c>
      <c r="C112" s="4">
        <v>220</v>
      </c>
      <c r="D112" s="20"/>
      <c r="E112" s="20"/>
      <c r="F112" s="20"/>
      <c r="G112" s="20">
        <v>2</v>
      </c>
      <c r="H112" s="8" t="s">
        <v>275</v>
      </c>
    </row>
    <row r="113" spans="1:9" ht="28.8" x14ac:dyDescent="0.3">
      <c r="A113" s="8" t="s">
        <v>82</v>
      </c>
      <c r="B113" s="4">
        <v>150</v>
      </c>
      <c r="C113" s="4">
        <v>150</v>
      </c>
      <c r="D113" s="20"/>
      <c r="E113" s="20"/>
      <c r="F113" s="20"/>
      <c r="G113" s="20">
        <v>1</v>
      </c>
      <c r="H113" s="8" t="s">
        <v>276</v>
      </c>
    </row>
    <row r="114" spans="1:9" ht="28.8" x14ac:dyDescent="0.3">
      <c r="A114" s="8" t="s">
        <v>83</v>
      </c>
      <c r="B114" s="4">
        <v>2250</v>
      </c>
      <c r="C114" s="4">
        <v>2250</v>
      </c>
      <c r="D114" s="20">
        <v>30</v>
      </c>
      <c r="E114" s="20"/>
      <c r="F114" s="20"/>
      <c r="G114" s="20">
        <v>7</v>
      </c>
      <c r="H114" s="8" t="s">
        <v>277</v>
      </c>
      <c r="I114" s="23"/>
    </row>
    <row r="115" spans="1:9" ht="28.8" x14ac:dyDescent="0.3">
      <c r="A115" s="8" t="s">
        <v>84</v>
      </c>
      <c r="B115" s="4">
        <v>50</v>
      </c>
      <c r="C115" s="4">
        <v>50</v>
      </c>
      <c r="D115" s="20"/>
      <c r="E115" s="20"/>
      <c r="F115" s="20"/>
      <c r="G115" s="20">
        <v>1</v>
      </c>
      <c r="H115" s="8" t="s">
        <v>278</v>
      </c>
    </row>
    <row r="116" spans="1:9" x14ac:dyDescent="0.3">
      <c r="A116" s="8" t="s">
        <v>85</v>
      </c>
      <c r="B116" s="4">
        <v>150</v>
      </c>
      <c r="C116" s="4">
        <v>150</v>
      </c>
      <c r="D116" s="20">
        <v>1</v>
      </c>
      <c r="E116" s="20"/>
      <c r="F116" s="20"/>
      <c r="G116" s="20"/>
      <c r="H116" s="8" t="s">
        <v>158</v>
      </c>
    </row>
    <row r="117" spans="1:9" ht="28.8" x14ac:dyDescent="0.3">
      <c r="A117" s="8" t="s">
        <v>228</v>
      </c>
      <c r="B117" s="4">
        <v>70</v>
      </c>
      <c r="C117" s="4">
        <v>70</v>
      </c>
      <c r="D117" s="20">
        <v>1</v>
      </c>
      <c r="E117" s="20"/>
      <c r="F117" s="20"/>
      <c r="G117" s="20"/>
      <c r="H117" s="8" t="s">
        <v>279</v>
      </c>
    </row>
    <row r="118" spans="1:9" ht="28.8" x14ac:dyDescent="0.3">
      <c r="A118" s="8" t="s">
        <v>86</v>
      </c>
      <c r="B118" s="4">
        <v>90</v>
      </c>
      <c r="C118" s="4">
        <v>90</v>
      </c>
      <c r="D118" s="20"/>
      <c r="E118" s="20"/>
      <c r="F118" s="20"/>
      <c r="G118" s="20">
        <v>1</v>
      </c>
      <c r="H118" s="8" t="s">
        <v>280</v>
      </c>
    </row>
    <row r="119" spans="1:9" ht="28.8" x14ac:dyDescent="0.3">
      <c r="A119" s="8" t="s">
        <v>87</v>
      </c>
      <c r="B119" s="4">
        <v>490</v>
      </c>
      <c r="C119" s="4">
        <v>490</v>
      </c>
      <c r="D119" s="20">
        <v>6</v>
      </c>
      <c r="E119" s="20"/>
      <c r="F119" s="20"/>
      <c r="G119" s="20"/>
      <c r="H119" s="8" t="s">
        <v>281</v>
      </c>
    </row>
    <row r="120" spans="1:9" ht="18" customHeight="1" x14ac:dyDescent="0.3">
      <c r="A120" s="8" t="s">
        <v>88</v>
      </c>
      <c r="B120" s="4">
        <v>80</v>
      </c>
      <c r="C120" s="4">
        <v>80</v>
      </c>
      <c r="D120" s="20">
        <v>1</v>
      </c>
      <c r="E120" s="20"/>
      <c r="F120" s="20"/>
      <c r="G120" s="20"/>
      <c r="H120" s="8" t="s">
        <v>282</v>
      </c>
    </row>
    <row r="121" spans="1:9" ht="28.8" x14ac:dyDescent="0.3">
      <c r="A121" s="8" t="s">
        <v>224</v>
      </c>
      <c r="B121" s="4">
        <v>80</v>
      </c>
      <c r="C121" s="4">
        <v>80</v>
      </c>
      <c r="D121" s="20"/>
      <c r="E121" s="20"/>
      <c r="F121" s="20"/>
      <c r="G121" s="20">
        <v>1</v>
      </c>
      <c r="H121" s="8" t="s">
        <v>225</v>
      </c>
      <c r="I121" s="33"/>
    </row>
    <row r="122" spans="1:9" x14ac:dyDescent="0.3">
      <c r="A122" s="16" t="s">
        <v>283</v>
      </c>
      <c r="B122" s="11">
        <f>SUM(B111:B121)</f>
        <v>4410</v>
      </c>
      <c r="C122" s="11">
        <f t="shared" ref="C122:G122" si="9">SUM(C111:C121)</f>
        <v>4410</v>
      </c>
      <c r="D122" s="27">
        <f t="shared" si="9"/>
        <v>44</v>
      </c>
      <c r="E122" s="27">
        <f t="shared" si="9"/>
        <v>0</v>
      </c>
      <c r="F122" s="27">
        <f t="shared" si="9"/>
        <v>0</v>
      </c>
      <c r="G122" s="27">
        <f t="shared" si="9"/>
        <v>19</v>
      </c>
      <c r="H122" s="8"/>
    </row>
    <row r="123" spans="1:9" ht="33.6" customHeight="1" x14ac:dyDescent="0.3">
      <c r="A123" s="8" t="s">
        <v>116</v>
      </c>
      <c r="B123" s="4">
        <v>2550</v>
      </c>
      <c r="C123" s="4">
        <v>2550</v>
      </c>
      <c r="D123" s="20">
        <v>26</v>
      </c>
      <c r="E123" s="20"/>
      <c r="F123" s="20"/>
      <c r="G123" s="20">
        <v>4</v>
      </c>
      <c r="H123" s="8" t="s">
        <v>117</v>
      </c>
    </row>
    <row r="124" spans="1:9" ht="28.8" x14ac:dyDescent="0.3">
      <c r="A124" s="8" t="s">
        <v>118</v>
      </c>
      <c r="B124" s="4">
        <v>195</v>
      </c>
      <c r="C124" s="4">
        <v>195</v>
      </c>
      <c r="D124" s="20"/>
      <c r="E124" s="20"/>
      <c r="F124" s="20"/>
      <c r="G124" s="20">
        <v>2</v>
      </c>
      <c r="H124" s="8" t="s">
        <v>119</v>
      </c>
    </row>
    <row r="125" spans="1:9" ht="43.2" x14ac:dyDescent="0.3">
      <c r="A125" s="8" t="s">
        <v>120</v>
      </c>
      <c r="B125" s="4">
        <v>545</v>
      </c>
      <c r="C125" s="4">
        <v>545</v>
      </c>
      <c r="D125" s="20">
        <v>6</v>
      </c>
      <c r="E125" s="20"/>
      <c r="F125" s="20"/>
      <c r="G125" s="20">
        <v>3</v>
      </c>
      <c r="H125" s="8" t="s">
        <v>121</v>
      </c>
      <c r="I125" s="23"/>
    </row>
    <row r="126" spans="1:9" ht="28.8" x14ac:dyDescent="0.3">
      <c r="A126" s="8" t="s">
        <v>122</v>
      </c>
      <c r="B126" s="4">
        <v>520</v>
      </c>
      <c r="C126" s="4">
        <v>520</v>
      </c>
      <c r="D126" s="20">
        <v>5</v>
      </c>
      <c r="E126" s="20"/>
      <c r="F126" s="20"/>
      <c r="G126" s="20">
        <v>3</v>
      </c>
      <c r="H126" s="8" t="s">
        <v>123</v>
      </c>
    </row>
    <row r="127" spans="1:9" ht="28.8" x14ac:dyDescent="0.3">
      <c r="A127" s="8" t="s">
        <v>124</v>
      </c>
      <c r="B127" s="4">
        <v>210</v>
      </c>
      <c r="C127" s="4">
        <v>210</v>
      </c>
      <c r="D127" s="20">
        <v>3</v>
      </c>
      <c r="E127" s="20"/>
      <c r="F127" s="20"/>
      <c r="G127" s="20">
        <v>1</v>
      </c>
      <c r="H127" s="8" t="s">
        <v>125</v>
      </c>
    </row>
    <row r="128" spans="1:9" ht="28.8" x14ac:dyDescent="0.3">
      <c r="A128" s="8" t="s">
        <v>126</v>
      </c>
      <c r="B128" s="4">
        <v>124</v>
      </c>
      <c r="C128" s="4">
        <v>124</v>
      </c>
      <c r="D128" s="20">
        <v>1</v>
      </c>
      <c r="E128" s="20"/>
      <c r="F128" s="20"/>
      <c r="G128" s="20"/>
      <c r="H128" s="8" t="s">
        <v>129</v>
      </c>
    </row>
    <row r="129" spans="1:9" ht="28.8" x14ac:dyDescent="0.3">
      <c r="A129" s="8" t="s">
        <v>127</v>
      </c>
      <c r="B129" s="4">
        <v>110</v>
      </c>
      <c r="C129" s="4">
        <v>110</v>
      </c>
      <c r="D129" s="20">
        <v>1</v>
      </c>
      <c r="E129" s="20"/>
      <c r="F129" s="20"/>
      <c r="G129" s="20">
        <v>1</v>
      </c>
      <c r="H129" s="8" t="s">
        <v>128</v>
      </c>
    </row>
    <row r="130" spans="1:9" ht="28.8" x14ac:dyDescent="0.3">
      <c r="A130" s="8" t="s">
        <v>130</v>
      </c>
      <c r="B130" s="4">
        <v>140</v>
      </c>
      <c r="C130" s="4">
        <v>140</v>
      </c>
      <c r="D130" s="20"/>
      <c r="E130" s="20"/>
      <c r="F130" s="20"/>
      <c r="G130" s="20">
        <v>2</v>
      </c>
      <c r="H130" s="8" t="s">
        <v>131</v>
      </c>
    </row>
    <row r="131" spans="1:9" x14ac:dyDescent="0.3">
      <c r="A131" s="16" t="s">
        <v>284</v>
      </c>
      <c r="B131" s="11">
        <f>SUM(B123:B130)</f>
        <v>4394</v>
      </c>
      <c r="C131" s="11">
        <f t="shared" ref="C131:G131" si="10">SUM(C123:C130)</f>
        <v>4394</v>
      </c>
      <c r="D131" s="27">
        <f t="shared" si="10"/>
        <v>42</v>
      </c>
      <c r="E131" s="27">
        <f t="shared" si="10"/>
        <v>0</v>
      </c>
      <c r="F131" s="27">
        <f t="shared" si="10"/>
        <v>0</v>
      </c>
      <c r="G131" s="27">
        <f t="shared" si="10"/>
        <v>16</v>
      </c>
      <c r="H131" s="8"/>
    </row>
    <row r="132" spans="1:9" x14ac:dyDescent="0.3">
      <c r="A132" s="8" t="s">
        <v>50</v>
      </c>
      <c r="B132" s="4">
        <v>490</v>
      </c>
      <c r="C132" s="4">
        <v>490</v>
      </c>
      <c r="D132" s="20">
        <v>5</v>
      </c>
      <c r="E132" s="20"/>
      <c r="F132" s="20"/>
      <c r="G132" s="20"/>
      <c r="H132" s="8" t="s">
        <v>115</v>
      </c>
      <c r="I132" s="23"/>
    </row>
    <row r="133" spans="1:9" x14ac:dyDescent="0.3">
      <c r="A133" s="16" t="s">
        <v>285</v>
      </c>
      <c r="B133" s="11">
        <f>SUM(B132)</f>
        <v>490</v>
      </c>
      <c r="C133" s="11">
        <f t="shared" ref="C133:G133" si="11">SUM(C132)</f>
        <v>490</v>
      </c>
      <c r="D133" s="27">
        <f t="shared" si="11"/>
        <v>5</v>
      </c>
      <c r="E133" s="27">
        <f t="shared" si="11"/>
        <v>0</v>
      </c>
      <c r="F133" s="27">
        <f t="shared" si="11"/>
        <v>0</v>
      </c>
      <c r="G133" s="27">
        <f t="shared" si="11"/>
        <v>0</v>
      </c>
      <c r="H133" s="8"/>
      <c r="I133" s="25"/>
    </row>
    <row r="134" spans="1:9" ht="31.8" customHeight="1" x14ac:dyDescent="0.3">
      <c r="A134" s="8" t="s">
        <v>51</v>
      </c>
      <c r="B134" s="4">
        <v>835</v>
      </c>
      <c r="C134" s="4">
        <v>835</v>
      </c>
      <c r="D134" s="20">
        <v>10</v>
      </c>
      <c r="E134" s="20"/>
      <c r="F134" s="20"/>
      <c r="G134" s="20">
        <v>1</v>
      </c>
      <c r="H134" s="8" t="s">
        <v>354</v>
      </c>
      <c r="I134" s="23"/>
    </row>
    <row r="135" spans="1:9" x14ac:dyDescent="0.3">
      <c r="A135" s="16" t="s">
        <v>286</v>
      </c>
      <c r="B135" s="11">
        <f>SUM(B134)</f>
        <v>835</v>
      </c>
      <c r="C135" s="11">
        <f t="shared" ref="C135:G135" si="12">SUM(C134)</f>
        <v>835</v>
      </c>
      <c r="D135" s="27">
        <f t="shared" si="12"/>
        <v>10</v>
      </c>
      <c r="E135" s="27">
        <f t="shared" si="12"/>
        <v>0</v>
      </c>
      <c r="F135" s="27">
        <f t="shared" si="12"/>
        <v>0</v>
      </c>
      <c r="G135" s="27">
        <f t="shared" si="12"/>
        <v>1</v>
      </c>
      <c r="H135" s="8"/>
      <c r="I135" s="25"/>
    </row>
    <row r="136" spans="1:9" x14ac:dyDescent="0.3">
      <c r="A136" s="8" t="s">
        <v>52</v>
      </c>
      <c r="B136" s="4">
        <v>300</v>
      </c>
      <c r="C136" s="4">
        <v>300</v>
      </c>
      <c r="D136" s="20">
        <v>6</v>
      </c>
      <c r="E136" s="20"/>
      <c r="F136" s="20"/>
      <c r="G136" s="20"/>
      <c r="H136" s="8" t="s">
        <v>174</v>
      </c>
      <c r="I136" s="23"/>
    </row>
    <row r="137" spans="1:9" x14ac:dyDescent="0.3">
      <c r="A137" s="16" t="s">
        <v>287</v>
      </c>
      <c r="B137" s="11">
        <f>SUM(B136)</f>
        <v>300</v>
      </c>
      <c r="C137" s="11">
        <f t="shared" ref="C137:G137" si="13">SUM(C136)</f>
        <v>300</v>
      </c>
      <c r="D137" s="27">
        <f t="shared" si="13"/>
        <v>6</v>
      </c>
      <c r="E137" s="27">
        <f t="shared" si="13"/>
        <v>0</v>
      </c>
      <c r="F137" s="27">
        <f t="shared" si="13"/>
        <v>0</v>
      </c>
      <c r="G137" s="27">
        <f t="shared" si="13"/>
        <v>0</v>
      </c>
      <c r="H137" s="8"/>
    </row>
    <row r="138" spans="1:9" ht="43.2" x14ac:dyDescent="0.3">
      <c r="A138" s="8" t="s">
        <v>219</v>
      </c>
      <c r="B138" s="4">
        <v>2230</v>
      </c>
      <c r="C138" s="4">
        <v>2230</v>
      </c>
      <c r="D138" s="20">
        <v>20</v>
      </c>
      <c r="E138" s="20"/>
      <c r="F138" s="20"/>
      <c r="G138" s="20">
        <v>7</v>
      </c>
      <c r="H138" s="8" t="s">
        <v>222</v>
      </c>
    </row>
    <row r="139" spans="1:9" ht="28.8" x14ac:dyDescent="0.3">
      <c r="A139" s="8" t="s">
        <v>141</v>
      </c>
      <c r="B139" s="4">
        <v>750</v>
      </c>
      <c r="C139" s="4">
        <v>750</v>
      </c>
      <c r="D139" s="20"/>
      <c r="E139" s="20"/>
      <c r="F139" s="20"/>
      <c r="G139" s="20">
        <v>7</v>
      </c>
      <c r="H139" s="8" t="s">
        <v>142</v>
      </c>
    </row>
    <row r="140" spans="1:9" ht="28.8" x14ac:dyDescent="0.3">
      <c r="A140" s="8" t="s">
        <v>143</v>
      </c>
      <c r="B140" s="4">
        <v>165</v>
      </c>
      <c r="C140" s="4">
        <v>165</v>
      </c>
      <c r="D140" s="20">
        <v>2</v>
      </c>
      <c r="E140" s="20"/>
      <c r="F140" s="20"/>
      <c r="G140" s="20"/>
      <c r="H140" s="8" t="s">
        <v>144</v>
      </c>
    </row>
    <row r="141" spans="1:9" ht="16.2" customHeight="1" x14ac:dyDescent="0.3">
      <c r="A141" s="8" t="s">
        <v>145</v>
      </c>
      <c r="B141" s="4">
        <v>80</v>
      </c>
      <c r="C141" s="4">
        <v>80</v>
      </c>
      <c r="D141" s="20">
        <v>1</v>
      </c>
      <c r="E141" s="20"/>
      <c r="F141" s="20"/>
      <c r="G141" s="20"/>
      <c r="H141" s="8" t="s">
        <v>152</v>
      </c>
    </row>
    <row r="142" spans="1:9" ht="43.2" x14ac:dyDescent="0.3">
      <c r="A142" s="8" t="s">
        <v>153</v>
      </c>
      <c r="B142" s="4">
        <v>150</v>
      </c>
      <c r="C142" s="4">
        <v>150</v>
      </c>
      <c r="D142" s="20">
        <v>1</v>
      </c>
      <c r="E142" s="20"/>
      <c r="F142" s="20"/>
      <c r="G142" s="20">
        <v>1</v>
      </c>
      <c r="H142" s="8" t="s">
        <v>154</v>
      </c>
    </row>
    <row r="143" spans="1:9" ht="28.8" x14ac:dyDescent="0.3">
      <c r="A143" s="8" t="s">
        <v>146</v>
      </c>
      <c r="B143" s="4">
        <v>1700</v>
      </c>
      <c r="C143" s="4">
        <v>1700</v>
      </c>
      <c r="D143" s="20">
        <v>6</v>
      </c>
      <c r="E143" s="20"/>
      <c r="F143" s="20"/>
      <c r="G143" s="20"/>
      <c r="H143" s="8" t="s">
        <v>155</v>
      </c>
    </row>
    <row r="144" spans="1:9" ht="28.8" x14ac:dyDescent="0.3">
      <c r="A144" s="8" t="s">
        <v>147</v>
      </c>
      <c r="B144" s="4">
        <v>130</v>
      </c>
      <c r="C144" s="4">
        <v>130</v>
      </c>
      <c r="D144" s="20"/>
      <c r="E144" s="20"/>
      <c r="F144" s="20"/>
      <c r="G144" s="20">
        <v>2</v>
      </c>
      <c r="H144" s="8" t="s">
        <v>156</v>
      </c>
    </row>
    <row r="145" spans="1:9" ht="28.8" x14ac:dyDescent="0.3">
      <c r="A145" s="8" t="s">
        <v>148</v>
      </c>
      <c r="B145" s="4">
        <v>70</v>
      </c>
      <c r="C145" s="4">
        <v>70</v>
      </c>
      <c r="D145" s="20">
        <v>1</v>
      </c>
      <c r="E145" s="20"/>
      <c r="F145" s="20"/>
      <c r="G145" s="20"/>
      <c r="H145" s="8" t="s">
        <v>157</v>
      </c>
    </row>
    <row r="146" spans="1:9" ht="30.6" customHeight="1" x14ac:dyDescent="0.3">
      <c r="A146" s="8" t="s">
        <v>220</v>
      </c>
      <c r="B146" s="4">
        <v>270</v>
      </c>
      <c r="C146" s="4">
        <v>270</v>
      </c>
      <c r="D146" s="20">
        <v>5</v>
      </c>
      <c r="E146" s="20"/>
      <c r="F146" s="20"/>
      <c r="G146" s="20"/>
      <c r="H146" s="8" t="s">
        <v>221</v>
      </c>
      <c r="I146" s="23"/>
    </row>
    <row r="147" spans="1:9" x14ac:dyDescent="0.3">
      <c r="A147" s="16" t="s">
        <v>288</v>
      </c>
      <c r="B147" s="11">
        <f t="shared" ref="B147:G147" si="14">SUM(B138:B146)</f>
        <v>5545</v>
      </c>
      <c r="C147" s="11">
        <f t="shared" si="14"/>
        <v>5545</v>
      </c>
      <c r="D147" s="27">
        <f t="shared" si="14"/>
        <v>36</v>
      </c>
      <c r="E147" s="27">
        <f t="shared" si="14"/>
        <v>0</v>
      </c>
      <c r="F147" s="27">
        <f t="shared" si="14"/>
        <v>0</v>
      </c>
      <c r="G147" s="27">
        <f t="shared" si="14"/>
        <v>17</v>
      </c>
      <c r="H147" s="8"/>
    </row>
    <row r="148" spans="1:9" x14ac:dyDescent="0.3">
      <c r="A148" s="8" t="s">
        <v>53</v>
      </c>
      <c r="B148" s="4">
        <v>360</v>
      </c>
      <c r="C148" s="4">
        <v>360</v>
      </c>
      <c r="D148" s="20">
        <v>3</v>
      </c>
      <c r="E148" s="20"/>
      <c r="F148" s="20"/>
      <c r="G148" s="20">
        <v>2</v>
      </c>
      <c r="H148" s="8" t="s">
        <v>214</v>
      </c>
    </row>
    <row r="149" spans="1:9" x14ac:dyDescent="0.3">
      <c r="A149" s="16" t="s">
        <v>289</v>
      </c>
      <c r="B149" s="11">
        <f>SUM(B148)</f>
        <v>360</v>
      </c>
      <c r="C149" s="11">
        <f t="shared" ref="C149:G149" si="15">SUM(C148)</f>
        <v>360</v>
      </c>
      <c r="D149" s="27">
        <f t="shared" si="15"/>
        <v>3</v>
      </c>
      <c r="E149" s="27">
        <f t="shared" si="15"/>
        <v>0</v>
      </c>
      <c r="F149" s="27">
        <f t="shared" si="15"/>
        <v>0</v>
      </c>
      <c r="G149" s="27">
        <f t="shared" si="15"/>
        <v>2</v>
      </c>
      <c r="H149" s="8"/>
    </row>
    <row r="150" spans="1:9" ht="28.8" x14ac:dyDescent="0.3">
      <c r="A150" s="8" t="s">
        <v>132</v>
      </c>
      <c r="B150" s="4">
        <v>1680</v>
      </c>
      <c r="C150" s="4">
        <v>1680</v>
      </c>
      <c r="D150" s="20">
        <v>18</v>
      </c>
      <c r="E150" s="20"/>
      <c r="F150" s="20"/>
      <c r="G150" s="20">
        <v>3</v>
      </c>
      <c r="H150" s="8" t="s">
        <v>133</v>
      </c>
    </row>
    <row r="151" spans="1:9" ht="28.8" x14ac:dyDescent="0.3">
      <c r="A151" s="8" t="s">
        <v>134</v>
      </c>
      <c r="B151" s="4">
        <v>60</v>
      </c>
      <c r="C151" s="4">
        <v>60</v>
      </c>
      <c r="D151" s="20"/>
      <c r="E151" s="20"/>
      <c r="F151" s="20"/>
      <c r="G151" s="20">
        <v>1</v>
      </c>
      <c r="H151" s="8" t="s">
        <v>135</v>
      </c>
      <c r="I151" s="23"/>
    </row>
    <row r="152" spans="1:9" ht="28.8" x14ac:dyDescent="0.3">
      <c r="A152" s="8" t="s">
        <v>136</v>
      </c>
      <c r="B152" s="4">
        <v>200</v>
      </c>
      <c r="C152" s="4">
        <v>200</v>
      </c>
      <c r="D152" s="20"/>
      <c r="E152" s="20"/>
      <c r="F152" s="20"/>
      <c r="G152" s="20">
        <v>2</v>
      </c>
      <c r="H152" s="8" t="s">
        <v>137</v>
      </c>
    </row>
    <row r="153" spans="1:9" x14ac:dyDescent="0.3">
      <c r="A153" s="8" t="s">
        <v>138</v>
      </c>
      <c r="B153" s="4">
        <v>1020</v>
      </c>
      <c r="C153" s="4">
        <v>1020</v>
      </c>
      <c r="D153" s="20">
        <v>9</v>
      </c>
      <c r="E153" s="20"/>
      <c r="F153" s="20"/>
      <c r="G153" s="20">
        <v>1</v>
      </c>
      <c r="H153" s="8" t="s">
        <v>139</v>
      </c>
    </row>
    <row r="154" spans="1:9" ht="94.2" customHeight="1" x14ac:dyDescent="0.3">
      <c r="A154" s="8" t="s">
        <v>150</v>
      </c>
      <c r="B154" s="4">
        <v>160</v>
      </c>
      <c r="C154" s="4">
        <v>160</v>
      </c>
      <c r="D154" s="20">
        <v>5</v>
      </c>
      <c r="E154" s="20"/>
      <c r="F154" s="20"/>
      <c r="G154" s="20"/>
      <c r="H154" s="8" t="s">
        <v>151</v>
      </c>
    </row>
    <row r="155" spans="1:9" x14ac:dyDescent="0.3">
      <c r="A155" s="16" t="s">
        <v>290</v>
      </c>
      <c r="B155" s="11">
        <f>SUM(B150:B154)</f>
        <v>3120</v>
      </c>
      <c r="C155" s="11">
        <f t="shared" ref="C155:G155" si="16">SUM(C150:C154)</f>
        <v>3120</v>
      </c>
      <c r="D155" s="27">
        <f t="shared" si="16"/>
        <v>32</v>
      </c>
      <c r="E155" s="27">
        <f t="shared" si="16"/>
        <v>0</v>
      </c>
      <c r="F155" s="27">
        <f t="shared" si="16"/>
        <v>0</v>
      </c>
      <c r="G155" s="27">
        <f t="shared" si="16"/>
        <v>7</v>
      </c>
      <c r="H155" s="8"/>
    </row>
    <row r="156" spans="1:9" ht="43.2" x14ac:dyDescent="0.3">
      <c r="A156" s="8" t="s">
        <v>54</v>
      </c>
      <c r="B156" s="4">
        <v>530</v>
      </c>
      <c r="C156" s="4">
        <v>530</v>
      </c>
      <c r="D156" s="20">
        <v>7</v>
      </c>
      <c r="E156" s="20"/>
      <c r="F156" s="20"/>
      <c r="G156" s="20">
        <v>1</v>
      </c>
      <c r="H156" s="8" t="s">
        <v>159</v>
      </c>
    </row>
    <row r="157" spans="1:9" x14ac:dyDescent="0.3">
      <c r="A157" s="16" t="s">
        <v>291</v>
      </c>
      <c r="B157" s="11">
        <f>SUM(B156)</f>
        <v>530</v>
      </c>
      <c r="C157" s="11">
        <f t="shared" ref="C157:G157" si="17">SUM(C156)</f>
        <v>530</v>
      </c>
      <c r="D157" s="27">
        <f t="shared" si="17"/>
        <v>7</v>
      </c>
      <c r="E157" s="27">
        <f t="shared" si="17"/>
        <v>0</v>
      </c>
      <c r="F157" s="27">
        <f t="shared" si="17"/>
        <v>0</v>
      </c>
      <c r="G157" s="27">
        <f t="shared" si="17"/>
        <v>1</v>
      </c>
      <c r="H157" s="8"/>
    </row>
    <row r="158" spans="1:9" ht="43.2" x14ac:dyDescent="0.3">
      <c r="A158" s="8" t="s">
        <v>55</v>
      </c>
      <c r="B158" s="4">
        <v>930</v>
      </c>
      <c r="C158" s="4">
        <v>930</v>
      </c>
      <c r="D158" s="20">
        <v>11</v>
      </c>
      <c r="E158" s="20"/>
      <c r="F158" s="20"/>
      <c r="G158" s="20">
        <v>2</v>
      </c>
      <c r="H158" s="8" t="s">
        <v>215</v>
      </c>
    </row>
    <row r="159" spans="1:9" x14ac:dyDescent="0.3">
      <c r="A159" s="16" t="s">
        <v>292</v>
      </c>
      <c r="B159" s="11">
        <f>SUM(B158)</f>
        <v>930</v>
      </c>
      <c r="C159" s="11">
        <f t="shared" ref="C159:G159" si="18">SUM(C158)</f>
        <v>930</v>
      </c>
      <c r="D159" s="27">
        <f t="shared" si="18"/>
        <v>11</v>
      </c>
      <c r="E159" s="27">
        <f t="shared" si="18"/>
        <v>0</v>
      </c>
      <c r="F159" s="27">
        <f t="shared" si="18"/>
        <v>0</v>
      </c>
      <c r="G159" s="27">
        <f t="shared" si="18"/>
        <v>2</v>
      </c>
      <c r="H159" s="8"/>
    </row>
    <row r="160" spans="1:9" ht="28.8" x14ac:dyDescent="0.3">
      <c r="A160" s="8" t="s">
        <v>91</v>
      </c>
      <c r="B160" s="4">
        <v>775</v>
      </c>
      <c r="C160" s="4">
        <v>775</v>
      </c>
      <c r="D160" s="20">
        <v>11</v>
      </c>
      <c r="E160" s="20"/>
      <c r="F160" s="20"/>
      <c r="G160" s="20"/>
      <c r="H160" s="8" t="s">
        <v>97</v>
      </c>
    </row>
    <row r="161" spans="1:9" ht="28.8" x14ac:dyDescent="0.3">
      <c r="A161" s="8" t="s">
        <v>92</v>
      </c>
      <c r="B161" s="4">
        <v>60</v>
      </c>
      <c r="C161" s="4">
        <v>60</v>
      </c>
      <c r="D161" s="20">
        <v>1</v>
      </c>
      <c r="E161" s="20"/>
      <c r="F161" s="20"/>
      <c r="G161" s="20"/>
      <c r="H161" s="8" t="s">
        <v>227</v>
      </c>
      <c r="I161" s="23"/>
    </row>
    <row r="162" spans="1:9" x14ac:dyDescent="0.3">
      <c r="A162" s="8" t="s">
        <v>93</v>
      </c>
      <c r="B162" s="4">
        <v>1040</v>
      </c>
      <c r="C162" s="4">
        <v>1040</v>
      </c>
      <c r="D162" s="20">
        <v>8</v>
      </c>
      <c r="E162" s="20"/>
      <c r="F162" s="20"/>
      <c r="G162" s="20">
        <v>2</v>
      </c>
      <c r="H162" s="8" t="s">
        <v>94</v>
      </c>
    </row>
    <row r="163" spans="1:9" ht="28.8" x14ac:dyDescent="0.3">
      <c r="A163" s="8" t="s">
        <v>95</v>
      </c>
      <c r="B163" s="4">
        <v>170</v>
      </c>
      <c r="C163" s="4">
        <v>170</v>
      </c>
      <c r="D163" s="20"/>
      <c r="E163" s="20"/>
      <c r="F163" s="20"/>
      <c r="G163" s="20">
        <v>2</v>
      </c>
      <c r="H163" s="8" t="s">
        <v>100</v>
      </c>
    </row>
    <row r="164" spans="1:9" ht="28.8" x14ac:dyDescent="0.3">
      <c r="A164" s="8" t="s">
        <v>96</v>
      </c>
      <c r="B164" s="4">
        <v>1380</v>
      </c>
      <c r="C164" s="4">
        <v>1380</v>
      </c>
      <c r="D164" s="20">
        <v>18</v>
      </c>
      <c r="E164" s="20"/>
      <c r="F164" s="20"/>
      <c r="G164" s="20">
        <v>2</v>
      </c>
      <c r="H164" s="8" t="s">
        <v>99</v>
      </c>
    </row>
    <row r="165" spans="1:9" ht="43.2" x14ac:dyDescent="0.3">
      <c r="A165" s="8" t="s">
        <v>98</v>
      </c>
      <c r="B165" s="4">
        <v>350</v>
      </c>
      <c r="C165" s="4">
        <v>350</v>
      </c>
      <c r="D165" s="20"/>
      <c r="E165" s="20"/>
      <c r="F165" s="20"/>
      <c r="G165" s="20">
        <v>3</v>
      </c>
      <c r="H165" s="8" t="s">
        <v>293</v>
      </c>
    </row>
    <row r="166" spans="1:9" x14ac:dyDescent="0.3">
      <c r="A166" s="16" t="s">
        <v>294</v>
      </c>
      <c r="B166" s="11">
        <f t="shared" ref="B166:G166" si="19">SUM(B160:B165)</f>
        <v>3775</v>
      </c>
      <c r="C166" s="11">
        <f t="shared" si="19"/>
        <v>3775</v>
      </c>
      <c r="D166" s="27">
        <f t="shared" si="19"/>
        <v>38</v>
      </c>
      <c r="E166" s="27">
        <f t="shared" si="19"/>
        <v>0</v>
      </c>
      <c r="F166" s="27">
        <f t="shared" si="19"/>
        <v>0</v>
      </c>
      <c r="G166" s="27">
        <f t="shared" si="19"/>
        <v>9</v>
      </c>
      <c r="H166" s="8"/>
    </row>
    <row r="167" spans="1:9" ht="45" customHeight="1" x14ac:dyDescent="0.3">
      <c r="A167" s="8" t="s">
        <v>89</v>
      </c>
      <c r="B167" s="4">
        <v>540</v>
      </c>
      <c r="C167" s="4">
        <v>540</v>
      </c>
      <c r="D167" s="20">
        <v>5</v>
      </c>
      <c r="E167" s="20"/>
      <c r="F167" s="20"/>
      <c r="G167" s="20">
        <v>1</v>
      </c>
      <c r="H167" s="24" t="s">
        <v>334</v>
      </c>
      <c r="I167" s="23"/>
    </row>
    <row r="168" spans="1:9" ht="60" customHeight="1" x14ac:dyDescent="0.3">
      <c r="A168" s="8" t="s">
        <v>90</v>
      </c>
      <c r="B168" s="4">
        <v>1140</v>
      </c>
      <c r="C168" s="4">
        <v>930</v>
      </c>
      <c r="D168" s="20">
        <v>9</v>
      </c>
      <c r="E168" s="20"/>
      <c r="F168" s="20"/>
      <c r="G168" s="20">
        <v>4</v>
      </c>
      <c r="H168" s="8" t="s">
        <v>161</v>
      </c>
    </row>
    <row r="169" spans="1:9" x14ac:dyDescent="0.3">
      <c r="A169" s="16" t="s">
        <v>295</v>
      </c>
      <c r="B169" s="11">
        <f>SUM(B167:B168)</f>
        <v>1680</v>
      </c>
      <c r="C169" s="11">
        <f t="shared" ref="C169:G169" si="20">SUM(C167:C168)</f>
        <v>1470</v>
      </c>
      <c r="D169" s="27">
        <f t="shared" si="20"/>
        <v>14</v>
      </c>
      <c r="E169" s="27">
        <f t="shared" si="20"/>
        <v>0</v>
      </c>
      <c r="F169" s="27">
        <f t="shared" si="20"/>
        <v>0</v>
      </c>
      <c r="G169" s="27">
        <f t="shared" si="20"/>
        <v>5</v>
      </c>
      <c r="H169" s="8"/>
    </row>
    <row r="170" spans="1:9" ht="78" customHeight="1" x14ac:dyDescent="0.3">
      <c r="A170" s="8" t="s">
        <v>105</v>
      </c>
      <c r="B170" s="4">
        <v>920</v>
      </c>
      <c r="C170" s="4">
        <v>726</v>
      </c>
      <c r="D170" s="20"/>
      <c r="E170" s="20"/>
      <c r="F170" s="20"/>
      <c r="G170" s="20"/>
      <c r="H170" s="8" t="s">
        <v>102</v>
      </c>
    </row>
    <row r="171" spans="1:9" ht="28.8" x14ac:dyDescent="0.3">
      <c r="A171" s="8" t="s">
        <v>103</v>
      </c>
      <c r="B171" s="4">
        <v>1100</v>
      </c>
      <c r="C171" s="4">
        <v>1100</v>
      </c>
      <c r="D171" s="20">
        <v>6</v>
      </c>
      <c r="E171" s="20"/>
      <c r="F171" s="20"/>
      <c r="G171" s="20">
        <v>4</v>
      </c>
      <c r="H171" s="8" t="s">
        <v>104</v>
      </c>
    </row>
    <row r="172" spans="1:9" x14ac:dyDescent="0.3">
      <c r="A172" s="16" t="s">
        <v>296</v>
      </c>
      <c r="B172" s="11">
        <f>SUM(B170:B171)</f>
        <v>2020</v>
      </c>
      <c r="C172" s="11">
        <f t="shared" ref="C172:G172" si="21">SUM(C170:C171)</f>
        <v>1826</v>
      </c>
      <c r="D172" s="27">
        <f t="shared" si="21"/>
        <v>6</v>
      </c>
      <c r="E172" s="27">
        <f t="shared" si="21"/>
        <v>0</v>
      </c>
      <c r="F172" s="27">
        <f t="shared" si="21"/>
        <v>0</v>
      </c>
      <c r="G172" s="27">
        <f t="shared" si="21"/>
        <v>4</v>
      </c>
      <c r="H172" s="8"/>
    </row>
    <row r="173" spans="1:9" ht="28.8" x14ac:dyDescent="0.3">
      <c r="A173" s="8" t="s">
        <v>176</v>
      </c>
      <c r="B173" s="4">
        <v>380</v>
      </c>
      <c r="C173" s="4">
        <v>380</v>
      </c>
      <c r="D173" s="20">
        <v>3</v>
      </c>
      <c r="E173" s="20"/>
      <c r="F173" s="20"/>
      <c r="G173" s="20">
        <v>1</v>
      </c>
      <c r="H173" s="8" t="s">
        <v>177</v>
      </c>
    </row>
    <row r="174" spans="1:9" x14ac:dyDescent="0.3">
      <c r="A174" s="8" t="s">
        <v>178</v>
      </c>
      <c r="B174" s="4">
        <v>120</v>
      </c>
      <c r="C174" s="4">
        <v>120</v>
      </c>
      <c r="D174" s="20">
        <v>1</v>
      </c>
      <c r="E174" s="20"/>
      <c r="F174" s="20"/>
      <c r="G174" s="20"/>
      <c r="H174" s="8" t="s">
        <v>179</v>
      </c>
    </row>
    <row r="175" spans="1:9" ht="28.8" x14ac:dyDescent="0.3">
      <c r="A175" s="8" t="s">
        <v>180</v>
      </c>
      <c r="B175" s="4">
        <v>350</v>
      </c>
      <c r="C175" s="4">
        <v>350</v>
      </c>
      <c r="D175" s="20">
        <v>3</v>
      </c>
      <c r="E175" s="20"/>
      <c r="F175" s="20"/>
      <c r="G175" s="20">
        <v>2</v>
      </c>
      <c r="H175" s="8" t="s">
        <v>181</v>
      </c>
    </row>
    <row r="176" spans="1:9" x14ac:dyDescent="0.3">
      <c r="A176" s="16" t="s">
        <v>297</v>
      </c>
      <c r="B176" s="11">
        <f>SUM(B173:B175)</f>
        <v>850</v>
      </c>
      <c r="C176" s="11">
        <f t="shared" ref="C176:G176" si="22">SUM(C173:C175)</f>
        <v>850</v>
      </c>
      <c r="D176" s="27">
        <f t="shared" si="22"/>
        <v>7</v>
      </c>
      <c r="E176" s="27">
        <f t="shared" si="22"/>
        <v>0</v>
      </c>
      <c r="F176" s="27">
        <f t="shared" si="22"/>
        <v>0</v>
      </c>
      <c r="G176" s="27">
        <f t="shared" si="22"/>
        <v>3</v>
      </c>
      <c r="H176" s="8"/>
    </row>
    <row r="177" spans="1:8" ht="18.600000000000001" customHeight="1" x14ac:dyDescent="0.3">
      <c r="A177" s="8" t="s">
        <v>56</v>
      </c>
      <c r="B177" s="4">
        <v>360</v>
      </c>
      <c r="C177" s="4">
        <v>360</v>
      </c>
      <c r="D177" s="20">
        <v>6</v>
      </c>
      <c r="E177" s="20"/>
      <c r="F177" s="20"/>
      <c r="G177" s="20"/>
      <c r="H177" s="8" t="s">
        <v>175</v>
      </c>
    </row>
    <row r="178" spans="1:8" x14ac:dyDescent="0.3">
      <c r="A178" s="16" t="s">
        <v>298</v>
      </c>
      <c r="B178" s="11">
        <f>SUM(B177)</f>
        <v>360</v>
      </c>
      <c r="C178" s="11">
        <f t="shared" ref="C178:G178" si="23">SUM(C177)</f>
        <v>360</v>
      </c>
      <c r="D178" s="27">
        <f t="shared" si="23"/>
        <v>6</v>
      </c>
      <c r="E178" s="27">
        <f t="shared" si="23"/>
        <v>0</v>
      </c>
      <c r="F178" s="27">
        <f t="shared" si="23"/>
        <v>0</v>
      </c>
      <c r="G178" s="27">
        <f t="shared" si="23"/>
        <v>0</v>
      </c>
      <c r="H178" s="8"/>
    </row>
    <row r="179" spans="1:8" ht="43.2" x14ac:dyDescent="0.3">
      <c r="A179" s="8" t="s">
        <v>160</v>
      </c>
      <c r="B179" s="4">
        <v>3520</v>
      </c>
      <c r="C179" s="4">
        <v>3520</v>
      </c>
      <c r="D179" s="20">
        <v>28</v>
      </c>
      <c r="E179" s="20"/>
      <c r="F179" s="20"/>
      <c r="G179" s="20">
        <v>7</v>
      </c>
      <c r="H179" s="8" t="s">
        <v>162</v>
      </c>
    </row>
    <row r="180" spans="1:8" ht="19.8" customHeight="1" x14ac:dyDescent="0.3">
      <c r="A180" s="8" t="s">
        <v>163</v>
      </c>
      <c r="B180" s="4">
        <v>105</v>
      </c>
      <c r="C180" s="4">
        <v>105</v>
      </c>
      <c r="D180" s="20">
        <v>1</v>
      </c>
      <c r="E180" s="20"/>
      <c r="F180" s="20"/>
      <c r="G180" s="20"/>
      <c r="H180" s="8" t="s">
        <v>164</v>
      </c>
    </row>
    <row r="181" spans="1:8" ht="18.600000000000001" customHeight="1" x14ac:dyDescent="0.3">
      <c r="A181" s="8" t="s">
        <v>165</v>
      </c>
      <c r="B181" s="4">
        <v>725</v>
      </c>
      <c r="C181" s="4">
        <v>625</v>
      </c>
      <c r="D181" s="20">
        <v>4</v>
      </c>
      <c r="E181" s="20"/>
      <c r="F181" s="20"/>
      <c r="G181" s="20"/>
      <c r="H181" s="8" t="s">
        <v>299</v>
      </c>
    </row>
    <row r="182" spans="1:8" ht="16.2" customHeight="1" x14ac:dyDescent="0.3">
      <c r="A182" s="8" t="s">
        <v>166</v>
      </c>
      <c r="B182" s="4">
        <v>245</v>
      </c>
      <c r="C182" s="4">
        <v>245</v>
      </c>
      <c r="D182" s="20">
        <v>4</v>
      </c>
      <c r="E182" s="20"/>
      <c r="F182" s="20"/>
      <c r="G182" s="20"/>
      <c r="H182" s="8" t="s">
        <v>167</v>
      </c>
    </row>
    <row r="183" spans="1:8" ht="28.8" x14ac:dyDescent="0.3">
      <c r="A183" s="8" t="s">
        <v>168</v>
      </c>
      <c r="B183" s="4">
        <v>260</v>
      </c>
      <c r="C183" s="4">
        <v>260</v>
      </c>
      <c r="D183" s="20">
        <v>3</v>
      </c>
      <c r="E183" s="20"/>
      <c r="F183" s="20"/>
      <c r="G183" s="20"/>
      <c r="H183" s="8" t="s">
        <v>169</v>
      </c>
    </row>
    <row r="184" spans="1:8" ht="28.8" x14ac:dyDescent="0.3">
      <c r="A184" s="8" t="s">
        <v>170</v>
      </c>
      <c r="B184" s="4">
        <v>740</v>
      </c>
      <c r="C184" s="4">
        <v>740</v>
      </c>
      <c r="D184" s="20"/>
      <c r="E184" s="20"/>
      <c r="F184" s="20"/>
      <c r="G184" s="20">
        <v>8</v>
      </c>
      <c r="H184" s="8" t="s">
        <v>171</v>
      </c>
    </row>
    <row r="185" spans="1:8" ht="28.8" x14ac:dyDescent="0.3">
      <c r="A185" s="8" t="s">
        <v>173</v>
      </c>
      <c r="B185" s="4">
        <v>120</v>
      </c>
      <c r="C185" s="4">
        <v>120</v>
      </c>
      <c r="D185" s="20">
        <v>1</v>
      </c>
      <c r="E185" s="20"/>
      <c r="F185" s="20"/>
      <c r="G185" s="20">
        <v>1</v>
      </c>
      <c r="H185" s="8" t="s">
        <v>172</v>
      </c>
    </row>
    <row r="186" spans="1:8" ht="28.8" x14ac:dyDescent="0.3">
      <c r="A186" s="8" t="s">
        <v>229</v>
      </c>
      <c r="B186" s="4">
        <v>100</v>
      </c>
      <c r="C186" s="4">
        <v>100</v>
      </c>
      <c r="D186" s="20"/>
      <c r="E186" s="20"/>
      <c r="F186" s="20"/>
      <c r="G186" s="20">
        <v>1</v>
      </c>
      <c r="H186" s="8" t="s">
        <v>300</v>
      </c>
    </row>
    <row r="187" spans="1:8" x14ac:dyDescent="0.3">
      <c r="A187" s="16" t="s">
        <v>301</v>
      </c>
      <c r="B187" s="11">
        <f>SUM(B179:B186)</f>
        <v>5815</v>
      </c>
      <c r="C187" s="11">
        <f t="shared" ref="C187:G187" si="24">SUM(C179:C186)</f>
        <v>5715</v>
      </c>
      <c r="D187" s="27">
        <f t="shared" si="24"/>
        <v>41</v>
      </c>
      <c r="E187" s="27">
        <f t="shared" si="24"/>
        <v>0</v>
      </c>
      <c r="F187" s="27">
        <f t="shared" si="24"/>
        <v>0</v>
      </c>
      <c r="G187" s="27">
        <f t="shared" si="24"/>
        <v>17</v>
      </c>
      <c r="H187" s="8"/>
    </row>
    <row r="188" spans="1:8" ht="28.8" x14ac:dyDescent="0.3">
      <c r="A188" s="8" t="s">
        <v>182</v>
      </c>
      <c r="B188" s="4">
        <v>1055</v>
      </c>
      <c r="C188" s="4">
        <v>1055</v>
      </c>
      <c r="D188" s="20">
        <v>11</v>
      </c>
      <c r="E188" s="20"/>
      <c r="F188" s="20"/>
      <c r="G188" s="20">
        <v>5</v>
      </c>
      <c r="H188" s="8" t="s">
        <v>187</v>
      </c>
    </row>
    <row r="189" spans="1:8" ht="28.8" x14ac:dyDescent="0.3">
      <c r="A189" s="8" t="s">
        <v>183</v>
      </c>
      <c r="B189" s="4">
        <v>140</v>
      </c>
      <c r="C189" s="4">
        <v>140</v>
      </c>
      <c r="D189" s="20">
        <v>2</v>
      </c>
      <c r="E189" s="20"/>
      <c r="F189" s="20"/>
      <c r="G189" s="20"/>
      <c r="H189" s="8" t="s">
        <v>218</v>
      </c>
    </row>
    <row r="190" spans="1:8" ht="28.8" x14ac:dyDescent="0.3">
      <c r="A190" s="8" t="s">
        <v>186</v>
      </c>
      <c r="B190" s="4">
        <v>90</v>
      </c>
      <c r="C190" s="4">
        <v>90</v>
      </c>
      <c r="D190" s="20">
        <v>1</v>
      </c>
      <c r="E190" s="20"/>
      <c r="F190" s="20"/>
      <c r="G190" s="20"/>
      <c r="H190" s="8" t="s">
        <v>217</v>
      </c>
    </row>
    <row r="191" spans="1:8" ht="20.399999999999999" customHeight="1" x14ac:dyDescent="0.3">
      <c r="A191" s="8" t="s">
        <v>184</v>
      </c>
      <c r="B191" s="4">
        <v>90</v>
      </c>
      <c r="C191" s="4">
        <v>90</v>
      </c>
      <c r="D191" s="20">
        <v>1</v>
      </c>
      <c r="E191" s="20"/>
      <c r="F191" s="20"/>
      <c r="G191" s="20"/>
      <c r="H191" s="8" t="s">
        <v>216</v>
      </c>
    </row>
    <row r="192" spans="1:8" ht="57.6" x14ac:dyDescent="0.3">
      <c r="A192" s="8" t="s">
        <v>185</v>
      </c>
      <c r="B192" s="4">
        <v>370</v>
      </c>
      <c r="C192" s="4">
        <v>200</v>
      </c>
      <c r="D192" s="20">
        <v>2</v>
      </c>
      <c r="E192" s="20"/>
      <c r="F192" s="20"/>
      <c r="G192" s="20"/>
      <c r="H192" s="8" t="s">
        <v>226</v>
      </c>
    </row>
    <row r="193" spans="1:8" x14ac:dyDescent="0.3">
      <c r="A193" s="16" t="s">
        <v>302</v>
      </c>
      <c r="B193" s="11">
        <f>SUM(B188:B192)</f>
        <v>1745</v>
      </c>
      <c r="C193" s="11">
        <f t="shared" ref="C193:G193" si="25">SUM(C188:C192)</f>
        <v>1575</v>
      </c>
      <c r="D193" s="27">
        <f t="shared" si="25"/>
        <v>17</v>
      </c>
      <c r="E193" s="27">
        <f t="shared" si="25"/>
        <v>0</v>
      </c>
      <c r="F193" s="27">
        <f t="shared" si="25"/>
        <v>0</v>
      </c>
      <c r="G193" s="27">
        <f t="shared" si="25"/>
        <v>5</v>
      </c>
      <c r="H193" s="8"/>
    </row>
    <row r="194" spans="1:8" s="32" customFormat="1" x14ac:dyDescent="0.3">
      <c r="A194" s="34" t="s">
        <v>341</v>
      </c>
      <c r="B194" s="35"/>
      <c r="C194" s="35">
        <f>SUM(C193,C187,C178,C176,C172,C169,C166,C159,C157,C155,C149,C147,C137,C135,C133,C131,C122,C110,C108,C104,C101,C97,C95,C92,C79)</f>
        <v>47202</v>
      </c>
      <c r="D194" s="35">
        <f>D193+D187+D178+D176+D172+D169+D166+D159+D157+D155+D149+D147+D137+D135+D133+D131+D122+D110+D108+D101+D97+D95+D92+D79</f>
        <v>445</v>
      </c>
      <c r="E194" s="35">
        <f>E193+E187+E178+E176+E172+E169+E166+E159+E157+E155+E149+E147+E137+E135+E133+E131+E122+E110+E108+E101+E97+E95+E92+E79</f>
        <v>0</v>
      </c>
      <c r="F194" s="35">
        <f>F193+F187+F178+F176+F172+F169+F166+F159+F157+F155+F149+F147+F137+F135+F133+F131+F122+F110+F108+F101+F97+F95+F92+F79</f>
        <v>0</v>
      </c>
      <c r="G194" s="35">
        <f>G193+G187+G178+G176+G172+G169+G166+G159+G157+G155+G149+G147+G137+G135+G133+G131+G122+G110+G108+G101+G97+G95+G92+G79+G104</f>
        <v>139</v>
      </c>
      <c r="H194" s="41"/>
    </row>
    <row r="195" spans="1:8" s="32" customFormat="1" ht="172.8" x14ac:dyDescent="0.3">
      <c r="A195" s="38" t="s">
        <v>335</v>
      </c>
      <c r="B195" s="39"/>
      <c r="C195" s="40" t="s">
        <v>344</v>
      </c>
      <c r="D195" s="40" t="s">
        <v>338</v>
      </c>
      <c r="E195" s="40" t="s">
        <v>339</v>
      </c>
      <c r="F195" s="40" t="s">
        <v>340</v>
      </c>
      <c r="G195" s="40" t="s">
        <v>343</v>
      </c>
      <c r="H195" s="42" t="s">
        <v>346</v>
      </c>
    </row>
    <row r="196" spans="1:8" s="32" customFormat="1" ht="14.4" customHeight="1" x14ac:dyDescent="0.3">
      <c r="A196" s="45" t="s">
        <v>342</v>
      </c>
      <c r="B196" s="48"/>
      <c r="C196" s="46">
        <f>SUM(C194+C72)</f>
        <v>58617</v>
      </c>
      <c r="D196" s="46">
        <f>D194+D72</f>
        <v>591</v>
      </c>
      <c r="E196" s="46">
        <f>E194+E72</f>
        <v>31</v>
      </c>
      <c r="F196" s="46">
        <f>F194+F72</f>
        <v>13</v>
      </c>
      <c r="G196" s="46">
        <f>G194+G72</f>
        <v>208</v>
      </c>
      <c r="H196" s="47">
        <f>SUM(D196:G197)</f>
        <v>843</v>
      </c>
    </row>
    <row r="197" spans="1:8" s="32" customFormat="1" ht="14.4" customHeight="1" x14ac:dyDescent="0.3">
      <c r="A197" s="45"/>
      <c r="B197" s="49"/>
      <c r="C197" s="46"/>
      <c r="D197" s="46"/>
      <c r="E197" s="46"/>
      <c r="F197" s="46"/>
      <c r="G197" s="46"/>
      <c r="H197" s="47"/>
    </row>
  </sheetData>
  <mergeCells count="11">
    <mergeCell ref="A1:H1"/>
    <mergeCell ref="A2:H2"/>
    <mergeCell ref="A74:H74"/>
    <mergeCell ref="A196:A197"/>
    <mergeCell ref="D196:D197"/>
    <mergeCell ref="E196:E197"/>
    <mergeCell ref="F196:F197"/>
    <mergeCell ref="G196:G197"/>
    <mergeCell ref="C196:C197"/>
    <mergeCell ref="H196:H197"/>
    <mergeCell ref="B196:B197"/>
  </mergeCells>
  <pageMargins left="0.11811023622047245" right="0.19685039370078741" top="0.15748031496062992" bottom="0.1574803149606299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58DD5-2B55-4A33-9317-4B729933EFBE}">
  <dimension ref="A2:J9"/>
  <sheetViews>
    <sheetView workbookViewId="0">
      <selection activeCell="E22" sqref="E22"/>
    </sheetView>
  </sheetViews>
  <sheetFormatPr defaultRowHeight="14.4" x14ac:dyDescent="0.3"/>
  <cols>
    <col min="1" max="1" width="20.33203125" customWidth="1"/>
    <col min="6" max="6" width="12.6640625" customWidth="1"/>
    <col min="8" max="8" width="15.44140625" customWidth="1"/>
    <col min="9" max="9" width="14.77734375" customWidth="1"/>
    <col min="10" max="10" width="14.6640625" customWidth="1"/>
  </cols>
  <sheetData>
    <row r="2" spans="1:10" ht="38.4" customHeight="1" x14ac:dyDescent="0.3">
      <c r="A2" s="4"/>
      <c r="B2" s="4"/>
      <c r="C2" s="50" t="s">
        <v>308</v>
      </c>
      <c r="D2" s="51"/>
      <c r="E2" s="51"/>
      <c r="F2" s="51"/>
      <c r="G2" s="51"/>
      <c r="H2" s="51"/>
      <c r="I2" s="51"/>
      <c r="J2" s="52"/>
    </row>
    <row r="3" spans="1:10" ht="28.8" x14ac:dyDescent="0.3">
      <c r="A3" s="9" t="s">
        <v>319</v>
      </c>
      <c r="B3" s="10"/>
      <c r="C3" s="18" t="s">
        <v>314</v>
      </c>
      <c r="D3" s="18" t="s">
        <v>313</v>
      </c>
      <c r="E3" s="18" t="s">
        <v>312</v>
      </c>
      <c r="F3" s="18" t="s">
        <v>309</v>
      </c>
      <c r="G3" s="18" t="s">
        <v>306</v>
      </c>
      <c r="H3" s="18" t="s">
        <v>307</v>
      </c>
      <c r="I3" s="19" t="s">
        <v>311</v>
      </c>
      <c r="J3" s="18" t="s">
        <v>316</v>
      </c>
    </row>
    <row r="4" spans="1:10" x14ac:dyDescent="0.3">
      <c r="A4" s="10" t="s">
        <v>303</v>
      </c>
      <c r="B4" s="10">
        <v>3</v>
      </c>
      <c r="C4" s="18"/>
      <c r="D4" s="18"/>
      <c r="E4" s="18"/>
      <c r="F4" s="18">
        <v>3</v>
      </c>
      <c r="G4" s="18"/>
      <c r="H4" s="18"/>
      <c r="I4" s="18"/>
      <c r="J4" s="18"/>
    </row>
    <row r="5" spans="1:10" x14ac:dyDescent="0.3">
      <c r="A5" s="10" t="s">
        <v>304</v>
      </c>
      <c r="B5" s="10">
        <v>9</v>
      </c>
      <c r="C5" s="18">
        <v>1</v>
      </c>
      <c r="D5" s="18">
        <v>3</v>
      </c>
      <c r="E5" s="18">
        <v>3</v>
      </c>
      <c r="F5" s="18"/>
      <c r="G5" s="18"/>
      <c r="H5" s="18"/>
      <c r="I5" s="18"/>
      <c r="J5" s="18">
        <v>2</v>
      </c>
    </row>
    <row r="6" spans="1:10" x14ac:dyDescent="0.3">
      <c r="A6" s="10" t="s">
        <v>305</v>
      </c>
      <c r="B6" s="10">
        <v>3</v>
      </c>
      <c r="C6" s="18"/>
      <c r="D6" s="18"/>
      <c r="E6" s="18"/>
      <c r="F6" s="18"/>
      <c r="G6" s="18">
        <v>2</v>
      </c>
      <c r="H6" s="18">
        <v>1</v>
      </c>
      <c r="I6" s="18"/>
      <c r="J6" s="18"/>
    </row>
    <row r="7" spans="1:10" x14ac:dyDescent="0.3">
      <c r="A7" s="10" t="s">
        <v>310</v>
      </c>
      <c r="B7" s="10">
        <v>3</v>
      </c>
      <c r="C7" s="18"/>
      <c r="D7" s="18"/>
      <c r="E7" s="18"/>
      <c r="F7" s="18"/>
      <c r="G7" s="18"/>
      <c r="H7" s="18"/>
      <c r="I7" s="18">
        <v>3</v>
      </c>
      <c r="J7" s="18"/>
    </row>
    <row r="8" spans="1:10" x14ac:dyDescent="0.3">
      <c r="A8" s="10" t="s">
        <v>315</v>
      </c>
      <c r="B8" s="10">
        <v>4</v>
      </c>
      <c r="C8" s="18"/>
      <c r="D8" s="18"/>
      <c r="E8" s="18"/>
      <c r="F8" s="18"/>
      <c r="G8" s="18"/>
      <c r="H8" s="18"/>
      <c r="I8" s="18"/>
      <c r="J8" s="18">
        <v>4</v>
      </c>
    </row>
    <row r="9" spans="1:10" x14ac:dyDescent="0.3">
      <c r="A9" s="4" t="s">
        <v>330</v>
      </c>
      <c r="B9" s="17">
        <f>SUM(B4:B8)</f>
        <v>22</v>
      </c>
      <c r="C9" s="18"/>
      <c r="D9" s="18"/>
      <c r="E9" s="18"/>
      <c r="F9" s="18"/>
      <c r="G9" s="18"/>
      <c r="H9" s="18"/>
      <c r="I9" s="18"/>
      <c r="J9" s="18"/>
    </row>
  </sheetData>
  <mergeCells count="1">
    <mergeCell ref="C2:J2"/>
  </mergeCells>
  <pageMargins left="0" right="0" top="0" bottom="0.15748031496062992"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2022-04-08T12:42:09Z</cp:lastPrinted>
  <dcterms:created xsi:type="dcterms:W3CDTF">2022-01-08T11:08:24Z</dcterms:created>
  <dcterms:modified xsi:type="dcterms:W3CDTF">2022-04-18T16:31:09Z</dcterms:modified>
</cp:coreProperties>
</file>